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showInkAnnotation="0"/>
  <xr:revisionPtr revIDLastSave="0" documentId="13_ncr:1_{FAB32971-F1BB-4B7C-8837-9C893FD41EC5}" xr6:coauthVersionLast="47" xr6:coauthVersionMax="47" xr10:uidLastSave="{00000000-0000-0000-0000-000000000000}"/>
  <bookViews>
    <workbookView xWindow="30795" yWindow="705" windowWidth="21600" windowHeight="13920" xr2:uid="{C3DEE876-DCDE-49FD-BDCB-7B1204E18A4C}"/>
  </bookViews>
  <sheets>
    <sheet name="FOP" sheetId="1" r:id="rId1"/>
    <sheet name="General Conditions Notes" sheetId="2" r:id="rId2"/>
  </sheets>
  <definedNames>
    <definedName name="Building_size" localSheetId="0">FOP!$H$215</definedName>
    <definedName name="General_Conditions" localSheetId="0">FOP!$H$16</definedName>
    <definedName name="Subtotal" localSheetId="0">FOP!$H$218</definedName>
    <definedName name="Total_Building" localSheetId="0">FOP!#REF!</definedName>
    <definedName name="Total_contract">FOP!$H$221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9" i="1" l="1"/>
  <c r="H16" i="1"/>
  <c r="E8" i="2"/>
  <c r="E9" i="2"/>
  <c r="E10" i="2"/>
  <c r="E11" i="2"/>
  <c r="E12" i="2"/>
  <c r="E13" i="2"/>
  <c r="E7" i="2"/>
  <c r="H189" i="1"/>
  <c r="H184" i="1"/>
  <c r="H179" i="1"/>
  <c r="H178" i="1"/>
  <c r="H177" i="1"/>
  <c r="H176" i="1"/>
  <c r="H229" i="1"/>
  <c r="H228" i="1"/>
  <c r="H227" i="1"/>
  <c r="H226" i="1"/>
  <c r="H225" i="1"/>
  <c r="H212" i="1"/>
  <c r="H200" i="1"/>
  <c r="H172" i="1"/>
  <c r="H161" i="1"/>
  <c r="H146" i="1"/>
  <c r="H138" i="1"/>
  <c r="H128" i="1"/>
  <c r="H122" i="1"/>
  <c r="H110" i="1"/>
  <c r="H100" i="1"/>
  <c r="H76" i="1"/>
  <c r="H65" i="1"/>
  <c r="H35" i="1"/>
  <c r="H217" i="1" l="1"/>
  <c r="H173" i="1"/>
  <c r="H129" i="1"/>
  <c r="H185" i="1"/>
  <c r="H190" i="1"/>
  <c r="H180" i="1"/>
  <c r="H123" i="1"/>
  <c r="H201" i="1"/>
  <c r="H147" i="1"/>
  <c r="H111" i="1"/>
  <c r="H77" i="1"/>
  <c r="H139" i="1"/>
  <c r="H162" i="1"/>
  <c r="H101" i="1"/>
  <c r="H66" i="1"/>
  <c r="H36" i="1"/>
  <c r="H213" i="1"/>
  <c r="H78" i="1" l="1"/>
  <c r="H218" i="1" l="1"/>
  <c r="H221" i="1" s="1"/>
  <c r="H216" i="1" s="1"/>
</calcChain>
</file>

<file path=xl/sharedStrings.xml><?xml version="1.0" encoding="utf-8"?>
<sst xmlns="http://schemas.openxmlformats.org/spreadsheetml/2006/main" count="690" uniqueCount="240">
  <si>
    <t>FORM OF PROPOSAL</t>
  </si>
  <si>
    <t>Address: 85 US-44, Raynham, MA</t>
  </si>
  <si>
    <t>Project Type (select one)</t>
  </si>
  <si>
    <t>Store #: 469</t>
  </si>
  <si>
    <t>Tennant: STB</t>
  </si>
  <si>
    <t>DATE</t>
  </si>
  <si>
    <t>DIVISION 1 - GENERAL CONDITIONS</t>
  </si>
  <si>
    <t>#</t>
  </si>
  <si>
    <t>Item</t>
  </si>
  <si>
    <t>Notes</t>
  </si>
  <si>
    <t>Quantity</t>
  </si>
  <si>
    <t>Unit</t>
  </si>
  <si>
    <t>Unit Cost</t>
  </si>
  <si>
    <t>Total cost</t>
  </si>
  <si>
    <t>General Conditions</t>
  </si>
  <si>
    <t>Enter Pricing on "General Conditions Notes" Tab</t>
  </si>
  <si>
    <t>LS</t>
  </si>
  <si>
    <t>END</t>
  </si>
  <si>
    <t>Division Total:</t>
  </si>
  <si>
    <t>DIVISION 2 - SITE WORK</t>
  </si>
  <si>
    <t>DEMOLITION/EXCAVATION</t>
  </si>
  <si>
    <t>Site Demolition (per Demo Plan)</t>
  </si>
  <si>
    <t>Asbestos Removal</t>
  </si>
  <si>
    <t>SWPP</t>
  </si>
  <si>
    <t>Building Foundation Excavation</t>
  </si>
  <si>
    <t>ID Sign, Trash Enclosure &amp; Storage Shed Foundation Excavation</t>
  </si>
  <si>
    <t>Granular Fill for Floor Slab - Building</t>
  </si>
  <si>
    <t>Granular Fill for Site Concrete</t>
  </si>
  <si>
    <t>SF</t>
  </si>
  <si>
    <t>Excavate, Redistribute &amp; Recompact Soil On-Site</t>
  </si>
  <si>
    <t>CY</t>
  </si>
  <si>
    <t>Excavate, Stockpile, &amp; Redistribute Topsoil On-Site</t>
  </si>
  <si>
    <t>Supply Engineered Fill (Select Fill)</t>
  </si>
  <si>
    <t>Supply Engineered Fill (stone)</t>
  </si>
  <si>
    <t>Excavate &amp; Load Excess Soil</t>
  </si>
  <si>
    <t>Haul &amp; Dispose Excess Soil</t>
  </si>
  <si>
    <t>Lime Stabilization</t>
  </si>
  <si>
    <t>Termite Control</t>
  </si>
  <si>
    <t>Add Item</t>
  </si>
  <si>
    <t>DEMOLITON/EXCAVATION</t>
  </si>
  <si>
    <t>SubTotal:</t>
  </si>
  <si>
    <r>
      <t xml:space="preserve">UTILITIES </t>
    </r>
    <r>
      <rPr>
        <i/>
        <u/>
        <sz val="8"/>
        <color indexed="8"/>
        <rFont val="Arial"/>
        <family val="2"/>
      </rPr>
      <t>(Natural Gas / Water / Sanitary / Storm)</t>
    </r>
  </si>
  <si>
    <t>Building Drains</t>
  </si>
  <si>
    <t>Sanitary Pipe</t>
  </si>
  <si>
    <t>(type) ____________      (size) ______________</t>
  </si>
  <si>
    <t>LF</t>
  </si>
  <si>
    <t>PVC Storm Pipe</t>
  </si>
  <si>
    <t>(size) ____________</t>
  </si>
  <si>
    <t>HDPE Storm Pipe</t>
  </si>
  <si>
    <t>RCP Storm Pipe</t>
  </si>
  <si>
    <t>Catch Basin</t>
  </si>
  <si>
    <t>EA</t>
  </si>
  <si>
    <t>Manhole</t>
  </si>
  <si>
    <t>Curb Inlets</t>
  </si>
  <si>
    <t>Underground Storm Water Detention System</t>
  </si>
  <si>
    <t>(type) ____________</t>
  </si>
  <si>
    <t>CF</t>
  </si>
  <si>
    <t>Storm Water Quality Unit</t>
  </si>
  <si>
    <t>Oil/Water Separator</t>
  </si>
  <si>
    <t>follow size/spec of contract documents</t>
  </si>
  <si>
    <t>Domestic Water Vault, Valve and Connection, Back Flow Preventer</t>
  </si>
  <si>
    <t>Domestic Water Service</t>
  </si>
  <si>
    <t>Natural Gas Service</t>
  </si>
  <si>
    <t>Traffic Control</t>
  </si>
  <si>
    <t>Utility Boring</t>
  </si>
  <si>
    <t>Septic System</t>
  </si>
  <si>
    <t>Potable Water Well</t>
  </si>
  <si>
    <t>incl. drilling/pump/well</t>
  </si>
  <si>
    <t>UTILITIES</t>
  </si>
  <si>
    <t>LANDSCAPING</t>
  </si>
  <si>
    <t>Landscaping</t>
  </si>
  <si>
    <t>Establish Grass (Hyrdo Mulch/Sod)</t>
  </si>
  <si>
    <t>Irrigation System</t>
  </si>
  <si>
    <t>Irrigation Service (Tap/Valve&amp;Connection/Back Flow Preventer)</t>
  </si>
  <si>
    <t>Fencing</t>
  </si>
  <si>
    <t>(type) ____________      (Height) ______________</t>
  </si>
  <si>
    <t>Sliding Gate</t>
  </si>
  <si>
    <t>Trash Enclosure Gate</t>
  </si>
  <si>
    <t>DIVISION 3 - CONCRETE/ASPHALT</t>
  </si>
  <si>
    <t>Building Concrete</t>
  </si>
  <si>
    <t xml:space="preserve">Bldg Pad &amp; Footer, Piers, Tilt Wall Panels, </t>
  </si>
  <si>
    <t>Paint Booth Pit</t>
  </si>
  <si>
    <t>Trash Enclosure &amp; Compressor Pad Concrete</t>
  </si>
  <si>
    <t>Concrete Testing per SK Specifications</t>
  </si>
  <si>
    <t>Sidewalk - Building (sidewalk/curb combo)</t>
  </si>
  <si>
    <t>Sidewalk - Site</t>
  </si>
  <si>
    <t>Sidewalk - Right-of-Way</t>
  </si>
  <si>
    <t>Concrete Pavement</t>
  </si>
  <si>
    <t>Medium Duty</t>
  </si>
  <si>
    <t>Heavy Duty</t>
  </si>
  <si>
    <t xml:space="preserve"> Site Curbing</t>
  </si>
  <si>
    <t>Std. Curb/Gutter</t>
  </si>
  <si>
    <t>Light Pole Bases</t>
  </si>
  <si>
    <t>Concrete Paving Joint Sealants and Concrete Sealers</t>
  </si>
  <si>
    <t xml:space="preserve">Std Asphalt Pavement </t>
  </si>
  <si>
    <t>Std. Duty Site</t>
  </si>
  <si>
    <t>Heavy Duty Site</t>
  </si>
  <si>
    <t>ROW</t>
  </si>
  <si>
    <t>Asphalt Overlay</t>
  </si>
  <si>
    <t>Asphalt Sealing</t>
  </si>
  <si>
    <t xml:space="preserve">Curb Stops </t>
  </si>
  <si>
    <t>Lot Striping</t>
  </si>
  <si>
    <t>DIVISION 3 - CONCRETE</t>
  </si>
  <si>
    <t>DIVISION 4 - MASONRY</t>
  </si>
  <si>
    <t>Block Walls (Building)</t>
  </si>
  <si>
    <t xml:space="preserve">Block Walls (Trash Enclosure) </t>
  </si>
  <si>
    <t>Block Walls (Storage Shed)</t>
  </si>
  <si>
    <t>Eifs</t>
  </si>
  <si>
    <t>Stucco (Building)</t>
  </si>
  <si>
    <t>Retaining Wall</t>
  </si>
  <si>
    <t>DIVISION 5 - STEEL</t>
  </si>
  <si>
    <t>Structural Steel  or PEMB</t>
  </si>
  <si>
    <t xml:space="preserve"> Hand Rail &amp; Access Ladder</t>
  </si>
  <si>
    <t>Pipe Bollards</t>
  </si>
  <si>
    <t>ACM Panels</t>
  </si>
  <si>
    <t>Bldg Canopies</t>
  </si>
  <si>
    <t>Soffits</t>
  </si>
  <si>
    <t>Metal Studs</t>
  </si>
  <si>
    <t xml:space="preserve">Gutters, Downspouts </t>
  </si>
  <si>
    <t>DIVISION 6 - CARPENTRY</t>
  </si>
  <si>
    <t>Rough Carpentry - Bldg</t>
  </si>
  <si>
    <t>Finish Carpentry - Building</t>
  </si>
  <si>
    <t>DIVISION 7 - THERMAL &amp; MOISTURE PROTECTION (INCLUDING ROOFING)</t>
  </si>
  <si>
    <t>Roof and Attic Insulation - Building</t>
  </si>
  <si>
    <t>Wall Insulation - Building</t>
  </si>
  <si>
    <t>Standing Seam Roofing</t>
  </si>
  <si>
    <t>Roofing - Walk Mats</t>
  </si>
  <si>
    <t>Single Ply Membrane Roofing</t>
  </si>
  <si>
    <r>
      <t xml:space="preserve">Caulking and Joint </t>
    </r>
    <r>
      <rPr>
        <sz val="8"/>
        <rFont val="Arial"/>
        <family val="2"/>
      </rPr>
      <t>Sealants - Building</t>
    </r>
  </si>
  <si>
    <t>DIVISION 8 - DOORS AND WINDOWS</t>
  </si>
  <si>
    <t>Non-Entry Doors and Associated Hardware - Building</t>
  </si>
  <si>
    <t>Storefront &amp; Entry Doors</t>
  </si>
  <si>
    <t>Glazing</t>
  </si>
  <si>
    <t>OH Doors</t>
  </si>
  <si>
    <t>DIVISION 8 - DOORS &amp; WINDOWS</t>
  </si>
  <si>
    <t>DIVISION 9 - FINISHES</t>
  </si>
  <si>
    <t>Drywall/Concrete Board - Building</t>
  </si>
  <si>
    <t>LVT Flooring</t>
  </si>
  <si>
    <t>FRP</t>
  </si>
  <si>
    <t>Acoustical Ceiling (Grid &amp; Tiles)</t>
  </si>
  <si>
    <t>Painting - Building Exterior</t>
  </si>
  <si>
    <t>Painting - Interior</t>
  </si>
  <si>
    <t>Painting - Site</t>
  </si>
  <si>
    <t>Light Poles, etc…</t>
  </si>
  <si>
    <t>Millwork</t>
  </si>
  <si>
    <t>Tile &amp; Grout - Floor &amp; Wall</t>
  </si>
  <si>
    <t>Miscellaneous Building Finishes</t>
  </si>
  <si>
    <t>Appliances</t>
  </si>
  <si>
    <t>DIVISION 10 - SPECIALTIES</t>
  </si>
  <si>
    <t>Restroom Accessories</t>
  </si>
  <si>
    <t>Floor Mats</t>
  </si>
  <si>
    <t>Install Miscellaneous Interior Owner Supplied Items</t>
  </si>
  <si>
    <t>Install Miscellaneous Exterior Owner Supplied Items</t>
  </si>
  <si>
    <t>Fire Extinguisher</t>
  </si>
  <si>
    <t>Knox Box</t>
  </si>
  <si>
    <t>Safe Installation</t>
  </si>
  <si>
    <t>DIVISION 11 - EQUIPMENT</t>
  </si>
  <si>
    <t>Misc Equipment (define)</t>
  </si>
  <si>
    <t>DIVISION 12 - FURNISHINGS</t>
  </si>
  <si>
    <t>Furniture assembly</t>
  </si>
  <si>
    <t>DIVISION 13 - SPECIAL CONSTRUCTION</t>
  </si>
  <si>
    <t>Awnings</t>
  </si>
  <si>
    <t>DIVISION 15 - MECHANICAL/PLUMBING</t>
  </si>
  <si>
    <t>Building Plumbing</t>
  </si>
  <si>
    <t>Site Plumbing</t>
  </si>
  <si>
    <t xml:space="preserve">Mechanical HVAC system </t>
  </si>
  <si>
    <t>Macro Fan install owner supplied</t>
  </si>
  <si>
    <t>Shop Exhaust Systems</t>
  </si>
  <si>
    <t>Compressed Air Piping</t>
  </si>
  <si>
    <t>Building Gas Piping - Interior</t>
  </si>
  <si>
    <t>DIVISION 15 - MECHANICAL</t>
  </si>
  <si>
    <t>DIVISION 16 - ELECTRICAL</t>
  </si>
  <si>
    <t>Primary Electrical Service</t>
  </si>
  <si>
    <t>Secondary Electrical Service</t>
  </si>
  <si>
    <t>Telephone Service</t>
  </si>
  <si>
    <t>Building Electrical</t>
  </si>
  <si>
    <t xml:space="preserve">Building Lighting </t>
  </si>
  <si>
    <t>Interior &amp; Electrical</t>
  </si>
  <si>
    <t>Site Lighting</t>
  </si>
  <si>
    <t>Site Electrical</t>
  </si>
  <si>
    <t>Electrical Trenching &amp; Backfill</t>
  </si>
  <si>
    <t>TOTAL CONTRACT</t>
  </si>
  <si>
    <t>BUILDING SIZE (SQFT)</t>
  </si>
  <si>
    <t>COST/SQ FT</t>
  </si>
  <si>
    <t>GENERAL CONDITIONS</t>
  </si>
  <si>
    <t>SUBTOTAL</t>
  </si>
  <si>
    <t>Excludes General Conditions</t>
  </si>
  <si>
    <t>OVERHEAD &amp; PROFIT</t>
  </si>
  <si>
    <t>Per Agreement, or % of SUBTOTAL</t>
  </si>
  <si>
    <t>%</t>
  </si>
  <si>
    <t>TAX</t>
  </si>
  <si>
    <t>Includes Divisions 1-16, OH&amp;P</t>
  </si>
  <si>
    <t>Change Order Markup</t>
  </si>
  <si>
    <t>Per Agreement</t>
  </si>
  <si>
    <t>Alternates and Addendums</t>
  </si>
  <si>
    <t>Total Cost</t>
  </si>
  <si>
    <t>Having carefully examined the instructions to Bidders, the Drawings, the General Conditions, and the Specifications, as well as the premises and</t>
  </si>
  <si>
    <t>the conditions affecting the work, the undersigned proposes to furnish all materials and labor called for by them in accordance with the said</t>
  </si>
  <si>
    <t>documents.</t>
  </si>
  <si>
    <t>Signed:</t>
  </si>
  <si>
    <t>Typed Name:</t>
  </si>
  <si>
    <t>Title:</t>
  </si>
  <si>
    <t>Date:</t>
  </si>
  <si>
    <t>Company Name:</t>
  </si>
  <si>
    <t>Telephone:</t>
  </si>
  <si>
    <t>Federal TIN:</t>
  </si>
  <si>
    <t>EXCLUSIONS</t>
  </si>
  <si>
    <t>Performance &amp; Payment bonds</t>
  </si>
  <si>
    <t>Bulding Permit, water and sewer tap fees, impact fees, development fees, and utility company fees (excluding temporary water/electric fees)</t>
  </si>
  <si>
    <t>Undisclosed or Concealed Rock and/or Water</t>
  </si>
  <si>
    <t>Undisclosed or Concealed Asbestos, Abatement, or USTs and Haz Waste</t>
  </si>
  <si>
    <t xml:space="preserve">Signage, Exterior Pylon, Contractor is Responsible for Electrical Conduits, Feeds, Overcurrent Protections and Disconnect </t>
  </si>
  <si>
    <t>Owner Supplied &amp; Installed Equipment Per Contract Documents</t>
  </si>
  <si>
    <t>All items include labor and material, the use of proper equipment and PPE for safe work</t>
  </si>
  <si>
    <t>Refer to Pep Boys standard drawings, specifications, and Manufacturers drawings</t>
  </si>
  <si>
    <t>All work to be done in accordance with federal, state and local codes</t>
  </si>
  <si>
    <t>All trade permits and inspection coordination by contractor</t>
  </si>
  <si>
    <t>Qty</t>
  </si>
  <si>
    <t>Cordination &amp; Supervision</t>
  </si>
  <si>
    <t>Temporary Office Facilities</t>
  </si>
  <si>
    <t>Dumpster &amp; Disposal</t>
  </si>
  <si>
    <t>On Site Storage Containers, as needed</t>
  </si>
  <si>
    <t>Final Clean &amp; Pressure washing</t>
  </si>
  <si>
    <t>Temp Water &amp; Electricity to Turnover, as needed</t>
  </si>
  <si>
    <t>Unloading &amp; Storage of all owner supplied equipment</t>
  </si>
  <si>
    <t>NOTES</t>
  </si>
  <si>
    <t>(1) All Labor and Per Deim &amp; Temp Housing to be included</t>
  </si>
  <si>
    <t>(2) Job Site Trailer for Contrctors Meeting and Office</t>
  </si>
  <si>
    <t>(3) Contractor to dispose of all refuse generated on site</t>
  </si>
  <si>
    <t>(4) Secure storage cnotainers need to store owner supplied equipment and materials, if needed</t>
  </si>
  <si>
    <t>(5) Contractor is responsible for Final Clean of all interior and exterior.  Pressure Wash and clean all pavement, sidewalks and drives</t>
  </si>
  <si>
    <t>(7) Contractor is responsible for unloading of all owner supplied equipment.</t>
  </si>
  <si>
    <t>Contractor: New England Construction</t>
  </si>
  <si>
    <t>Not Included</t>
  </si>
  <si>
    <t>Included</t>
  </si>
  <si>
    <t>Steven Sluter</t>
  </si>
  <si>
    <t>Senior Estimator</t>
  </si>
  <si>
    <t>New England Construction</t>
  </si>
  <si>
    <t>401-434-0112</t>
  </si>
  <si>
    <t>05-0417691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</si>
</sst>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_);\(0\)"/>
    <numFmt numFmtId="165" formatCode="&quot;$&quot;#,##0"/>
    <numFmt numFmtId="166" formatCode="0.0"/>
    <numFmt numFmtId="167" formatCode="0_)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0"/>
      <color indexed="9"/>
      <name val="Arrus Blk BT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u/>
      <sz val="8"/>
      <color indexed="8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b/>
      <sz val="8"/>
      <color indexed="8"/>
      <name val="Arrus Blk BT"/>
    </font>
    <font>
      <b/>
      <sz val="10"/>
      <color indexed="8"/>
      <name val="Arrus Blk BT"/>
    </font>
    <font>
      <i/>
      <u/>
      <sz val="8"/>
      <color indexed="8"/>
      <name val="Arial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7" fontId="10" fillId="0" borderId="0"/>
  </cellStyleXfs>
  <cellXfs count="239">
    <xf numFmtId="0" fontId="0" fillId="0" borderId="0" xfId="0"/>
    <xf numFmtId="0" fontId="2" fillId="0" borderId="0" xfId="0" applyFont="1"/>
    <xf numFmtId="0" fontId="2" fillId="0" borderId="5" xfId="0" applyFont="1" applyBorder="1" applyAlignment="1" applyProtection="1">
      <alignment vertical="center"/>
      <protection locked="0"/>
    </xf>
    <xf numFmtId="39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5" fontId="2" fillId="0" borderId="8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39" fontId="8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8" fillId="0" borderId="20" xfId="0" applyNumberFormat="1" applyFont="1" applyBorder="1" applyAlignment="1" applyProtection="1">
      <alignment horizontal="center" vertical="center"/>
      <protection locked="0"/>
    </xf>
    <xf numFmtId="39" fontId="8" fillId="0" borderId="20" xfId="0" applyNumberFormat="1" applyFont="1" applyBorder="1" applyAlignment="1" applyProtection="1">
      <alignment horizontal="center" vertical="center"/>
      <protection locked="0"/>
    </xf>
    <xf numFmtId="164" fontId="8" fillId="0" borderId="21" xfId="0" applyNumberFormat="1" applyFont="1" applyBorder="1" applyAlignment="1" applyProtection="1">
      <alignment horizontal="center" vertical="center"/>
      <protection locked="0"/>
    </xf>
    <xf numFmtId="164" fontId="8" fillId="0" borderId="23" xfId="0" applyNumberFormat="1" applyFont="1" applyBorder="1" applyAlignment="1" applyProtection="1">
      <alignment horizontal="center" vertical="center"/>
      <protection locked="0"/>
    </xf>
    <xf numFmtId="164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64" fontId="8" fillId="0" borderId="37" xfId="0" applyNumberFormat="1" applyFont="1" applyBorder="1" applyAlignment="1" applyProtection="1">
      <alignment horizontal="center" vertical="center"/>
      <protection locked="0"/>
    </xf>
    <xf numFmtId="164" fontId="8" fillId="0" borderId="41" xfId="0" applyNumberFormat="1" applyFont="1" applyBorder="1" applyAlignment="1" applyProtection="1">
      <alignment horizontal="center" vertical="center"/>
      <protection locked="0"/>
    </xf>
    <xf numFmtId="164" fontId="2" fillId="0" borderId="21" xfId="0" applyNumberFormat="1" applyFont="1" applyBorder="1" applyAlignment="1" applyProtection="1">
      <alignment horizontal="center" vertical="center"/>
      <protection locked="0"/>
    </xf>
    <xf numFmtId="164" fontId="8" fillId="0" borderId="45" xfId="0" applyNumberFormat="1" applyFont="1" applyBorder="1" applyAlignment="1" applyProtection="1">
      <alignment horizontal="center" vertical="center"/>
      <protection locked="0"/>
    </xf>
    <xf numFmtId="164" fontId="2" fillId="0" borderId="4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20" xfId="0" applyNumberFormat="1" applyFont="1" applyBorder="1" applyAlignment="1" applyProtection="1">
      <alignment horizontal="center" vertical="center"/>
      <protection locked="0"/>
    </xf>
    <xf numFmtId="164" fontId="2" fillId="0" borderId="48" xfId="0" applyNumberFormat="1" applyFont="1" applyBorder="1" applyAlignment="1" applyProtection="1">
      <alignment horizontal="center" vertical="center"/>
      <protection locked="0"/>
    </xf>
    <xf numFmtId="166" fontId="8" fillId="4" borderId="51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vertical="center"/>
      <protection locked="0"/>
    </xf>
    <xf numFmtId="39" fontId="2" fillId="0" borderId="10" xfId="0" applyNumberFormat="1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64" fontId="2" fillId="0" borderId="19" xfId="0" applyNumberFormat="1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39" fontId="2" fillId="0" borderId="19" xfId="0" applyNumberFormat="1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164" fontId="2" fillId="0" borderId="55" xfId="0" applyNumberFormat="1" applyFont="1" applyBorder="1" applyAlignment="1" applyProtection="1">
      <alignment vertical="center"/>
      <protection locked="0"/>
    </xf>
    <xf numFmtId="39" fontId="2" fillId="0" borderId="55" xfId="0" applyNumberFormat="1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57" xfId="0" applyFont="1" applyBorder="1" applyAlignment="1" applyProtection="1">
      <alignment vertical="center"/>
      <protection locked="0"/>
    </xf>
    <xf numFmtId="14" fontId="2" fillId="0" borderId="57" xfId="0" applyNumberFormat="1" applyFont="1" applyBorder="1" applyAlignment="1" applyProtection="1">
      <alignment vertical="center"/>
      <protection locked="0"/>
    </xf>
    <xf numFmtId="0" fontId="2" fillId="0" borderId="58" xfId="0" applyFont="1" applyBorder="1" applyAlignment="1" applyProtection="1">
      <alignment vertical="center"/>
      <protection locked="0"/>
    </xf>
    <xf numFmtId="167" fontId="2" fillId="0" borderId="0" xfId="2" applyFont="1" applyAlignment="1">
      <alignment horizontal="left" vertical="justify" wrapText="1"/>
    </xf>
    <xf numFmtId="167" fontId="2" fillId="0" borderId="0" xfId="2" applyFont="1" applyAlignment="1">
      <alignment horizontal="left" wrapText="1"/>
    </xf>
    <xf numFmtId="167" fontId="2" fillId="0" borderId="59" xfId="2" applyFont="1" applyBorder="1" applyAlignment="1">
      <alignment horizontal="center" vertical="center" wrapText="1"/>
    </xf>
    <xf numFmtId="167" fontId="2" fillId="0" borderId="60" xfId="2" applyFont="1" applyBorder="1" applyAlignment="1">
      <alignment wrapText="1"/>
    </xf>
    <xf numFmtId="165" fontId="4" fillId="6" borderId="15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vertical="center"/>
      <protection locked="0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165" fontId="5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39" fontId="7" fillId="0" borderId="0" xfId="0" applyNumberFormat="1" applyFont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39" fontId="8" fillId="0" borderId="0" xfId="0" applyNumberFormat="1" applyFont="1" applyAlignment="1" applyProtection="1">
      <alignment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3" fontId="7" fillId="6" borderId="15" xfId="0" applyNumberFormat="1" applyFont="1" applyFill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165" fontId="2" fillId="0" borderId="56" xfId="0" applyNumberFormat="1" applyFont="1" applyBorder="1" applyAlignment="1" applyProtection="1">
      <alignment vertical="center"/>
      <protection locked="0"/>
    </xf>
    <xf numFmtId="0" fontId="2" fillId="0" borderId="55" xfId="0" applyFont="1" applyBorder="1" applyProtection="1">
      <protection locked="0"/>
    </xf>
    <xf numFmtId="167" fontId="2" fillId="0" borderId="61" xfId="2" applyFont="1" applyBorder="1" applyAlignment="1">
      <alignment horizontal="center" vertical="center" wrapText="1"/>
    </xf>
    <xf numFmtId="167" fontId="2" fillId="0" borderId="62" xfId="2" applyFont="1" applyBorder="1" applyAlignment="1">
      <alignment wrapText="1"/>
    </xf>
    <xf numFmtId="167" fontId="2" fillId="0" borderId="64" xfId="2" applyFont="1" applyBorder="1" applyAlignment="1">
      <alignment horizontal="center" vertical="center" wrapText="1"/>
    </xf>
    <xf numFmtId="167" fontId="2" fillId="0" borderId="65" xfId="2" applyFont="1" applyBorder="1" applyAlignment="1">
      <alignment wrapText="1"/>
    </xf>
    <xf numFmtId="167" fontId="2" fillId="0" borderId="0" xfId="2" applyFont="1"/>
    <xf numFmtId="167" fontId="4" fillId="0" borderId="0" xfId="2" applyFont="1" applyAlignment="1">
      <alignment horizontal="center" vertical="center"/>
    </xf>
    <xf numFmtId="167" fontId="2" fillId="0" borderId="0" xfId="2" applyFont="1" applyAlignment="1">
      <alignment horizontal="left"/>
    </xf>
    <xf numFmtId="39" fontId="7" fillId="7" borderId="71" xfId="0" applyNumberFormat="1" applyFont="1" applyFill="1" applyBorder="1" applyAlignment="1">
      <alignment horizontal="center" vertical="center"/>
    </xf>
    <xf numFmtId="0" fontId="7" fillId="7" borderId="72" xfId="0" applyFont="1" applyFill="1" applyBorder="1" applyAlignment="1">
      <alignment horizontal="center" vertical="center"/>
    </xf>
    <xf numFmtId="165" fontId="7" fillId="7" borderId="70" xfId="0" applyNumberFormat="1" applyFont="1" applyFill="1" applyBorder="1" applyAlignment="1">
      <alignment horizontal="center" vertical="center"/>
    </xf>
    <xf numFmtId="44" fontId="8" fillId="0" borderId="67" xfId="1" applyFont="1" applyBorder="1" applyAlignment="1" applyProtection="1">
      <alignment horizontal="center" vertical="center"/>
      <protection locked="0"/>
    </xf>
    <xf numFmtId="44" fontId="2" fillId="0" borderId="66" xfId="1" applyFont="1" applyBorder="1"/>
    <xf numFmtId="44" fontId="2" fillId="0" borderId="68" xfId="1" applyFont="1" applyBorder="1"/>
    <xf numFmtId="0" fontId="8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39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65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165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39" fontId="7" fillId="0" borderId="2" xfId="0" applyNumberFormat="1" applyFont="1" applyBorder="1" applyAlignment="1" applyProtection="1">
      <alignment horizontal="center" vertical="center"/>
      <protection locked="0"/>
    </xf>
    <xf numFmtId="165" fontId="7" fillId="0" borderId="3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165" fontId="8" fillId="0" borderId="12" xfId="0" applyNumberFormat="1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vertical="center"/>
      <protection locked="0"/>
    </xf>
    <xf numFmtId="164" fontId="7" fillId="6" borderId="2" xfId="0" applyNumberFormat="1" applyFont="1" applyFill="1" applyBorder="1" applyAlignment="1" applyProtection="1">
      <alignment vertical="center"/>
      <protection locked="0"/>
    </xf>
    <xf numFmtId="39" fontId="7" fillId="6" borderId="3" xfId="0" applyNumberFormat="1" applyFont="1" applyFill="1" applyBorder="1" applyAlignment="1" applyProtection="1">
      <alignment horizontal="right"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165" fontId="7" fillId="0" borderId="8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7" fillId="6" borderId="2" xfId="0" applyFont="1" applyFill="1" applyBorder="1" applyAlignment="1" applyProtection="1">
      <alignment horizontal="left" vertical="center"/>
      <protection locked="0"/>
    </xf>
    <xf numFmtId="164" fontId="8" fillId="6" borderId="2" xfId="0" applyNumberFormat="1" applyFont="1" applyFill="1" applyBorder="1" applyAlignment="1" applyProtection="1">
      <alignment vertical="center"/>
      <protection locked="0"/>
    </xf>
    <xf numFmtId="39" fontId="7" fillId="6" borderId="3" xfId="0" applyNumberFormat="1" applyFont="1" applyFill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5" fontId="8" fillId="0" borderId="8" xfId="0" applyNumberFormat="1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vertical="center"/>
      <protection locked="0"/>
    </xf>
    <xf numFmtId="0" fontId="7" fillId="6" borderId="0" xfId="0" applyFont="1" applyFill="1" applyAlignment="1" applyProtection="1">
      <alignment horizontal="left" vertical="center"/>
      <protection locked="0"/>
    </xf>
    <xf numFmtId="164" fontId="8" fillId="6" borderId="0" xfId="0" applyNumberFormat="1" applyFont="1" applyFill="1" applyAlignment="1" applyProtection="1">
      <alignment vertical="center"/>
      <protection locked="0"/>
    </xf>
    <xf numFmtId="39" fontId="7" fillId="6" borderId="0" xfId="0" applyNumberFormat="1" applyFont="1" applyFill="1" applyAlignment="1" applyProtection="1">
      <alignment horizontal="right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164" fontId="7" fillId="0" borderId="33" xfId="0" applyNumberFormat="1" applyFont="1" applyBorder="1" applyAlignment="1" applyProtection="1">
      <alignment horizontal="center" vertical="center"/>
      <protection locked="0"/>
    </xf>
    <xf numFmtId="39" fontId="7" fillId="0" borderId="33" xfId="0" applyNumberFormat="1" applyFont="1" applyBorder="1" applyAlignment="1" applyProtection="1">
      <alignment horizontal="center" vertical="center"/>
      <protection locked="0"/>
    </xf>
    <xf numFmtId="165" fontId="7" fillId="0" borderId="34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164" fontId="13" fillId="0" borderId="7" xfId="0" applyNumberFormat="1" applyFont="1" applyBorder="1" applyAlignment="1" applyProtection="1">
      <alignment horizontal="left" vertical="center"/>
      <protection locked="0"/>
    </xf>
    <xf numFmtId="164" fontId="13" fillId="0" borderId="0" xfId="0" applyNumberFormat="1" applyFont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164" fontId="14" fillId="0" borderId="17" xfId="0" applyNumberFormat="1" applyFont="1" applyBorder="1" applyAlignment="1" applyProtection="1">
      <alignment horizontal="center" vertical="center"/>
      <protection locked="0"/>
    </xf>
    <xf numFmtId="39" fontId="14" fillId="0" borderId="17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164" fontId="8" fillId="0" borderId="19" xfId="0" applyNumberFormat="1" applyFont="1" applyBorder="1" applyAlignment="1" applyProtection="1">
      <alignment vertical="center"/>
      <protection locked="0"/>
    </xf>
    <xf numFmtId="39" fontId="8" fillId="0" borderId="19" xfId="0" applyNumberFormat="1" applyFont="1" applyBorder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166" fontId="8" fillId="0" borderId="17" xfId="0" applyNumberFormat="1" applyFont="1" applyBorder="1" applyAlignment="1" applyProtection="1">
      <alignment vertical="center"/>
      <protection locked="0"/>
    </xf>
    <xf numFmtId="165" fontId="2" fillId="0" borderId="8" xfId="0" applyNumberFormat="1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39" fontId="4" fillId="0" borderId="5" xfId="0" applyNumberFormat="1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165" fontId="2" fillId="0" borderId="8" xfId="0" applyNumberFormat="1" applyFont="1" applyBorder="1" applyProtection="1">
      <protection locked="0"/>
    </xf>
    <xf numFmtId="0" fontId="2" fillId="0" borderId="54" xfId="0" applyFont="1" applyBorder="1" applyAlignment="1" applyProtection="1">
      <alignment horizontal="center"/>
      <protection locked="0"/>
    </xf>
    <xf numFmtId="164" fontId="2" fillId="0" borderId="55" xfId="0" applyNumberFormat="1" applyFont="1" applyBorder="1" applyProtection="1">
      <protection locked="0"/>
    </xf>
    <xf numFmtId="39" fontId="2" fillId="0" borderId="55" xfId="0" applyNumberFormat="1" applyFont="1" applyBorder="1" applyProtection="1">
      <protection locked="0"/>
    </xf>
    <xf numFmtId="165" fontId="2" fillId="0" borderId="56" xfId="0" applyNumberFormat="1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39" fontId="8" fillId="0" borderId="0" xfId="0" applyNumberFormat="1" applyFont="1" applyProtection="1">
      <protection locked="0"/>
    </xf>
    <xf numFmtId="165" fontId="8" fillId="0" borderId="0" xfId="0" applyNumberFormat="1" applyFont="1" applyProtection="1">
      <protection locked="0"/>
    </xf>
    <xf numFmtId="39" fontId="8" fillId="0" borderId="11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right" vertical="center"/>
    </xf>
    <xf numFmtId="165" fontId="7" fillId="6" borderId="15" xfId="0" applyNumberFormat="1" applyFont="1" applyFill="1" applyBorder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right" vertical="center"/>
    </xf>
    <xf numFmtId="165" fontId="8" fillId="6" borderId="15" xfId="0" applyNumberFormat="1" applyFont="1" applyFill="1" applyBorder="1" applyAlignment="1">
      <alignment horizontal="right" vertical="center"/>
    </xf>
    <xf numFmtId="165" fontId="7" fillId="6" borderId="31" xfId="0" applyNumberFormat="1" applyFont="1" applyFill="1" applyBorder="1" applyAlignment="1">
      <alignment horizontal="right" vertical="center"/>
    </xf>
    <xf numFmtId="165" fontId="8" fillId="0" borderId="38" xfId="0" applyNumberFormat="1" applyFont="1" applyBorder="1" applyAlignment="1">
      <alignment horizontal="right" vertical="center"/>
    </xf>
    <xf numFmtId="165" fontId="8" fillId="0" borderId="42" xfId="0" applyNumberFormat="1" applyFont="1" applyBorder="1" applyAlignment="1">
      <alignment horizontal="right" vertical="center"/>
    </xf>
    <xf numFmtId="165" fontId="8" fillId="0" borderId="43" xfId="0" applyNumberFormat="1" applyFont="1" applyBorder="1" applyAlignment="1">
      <alignment horizontal="right" vertical="center"/>
    </xf>
    <xf numFmtId="165" fontId="8" fillId="0" borderId="44" xfId="0" applyNumberFormat="1" applyFont="1" applyBorder="1" applyAlignment="1">
      <alignment horizontal="right" vertical="center"/>
    </xf>
    <xf numFmtId="165" fontId="7" fillId="6" borderId="31" xfId="0" applyNumberFormat="1" applyFont="1" applyFill="1" applyBorder="1" applyAlignment="1">
      <alignment vertical="center"/>
    </xf>
    <xf numFmtId="165" fontId="8" fillId="0" borderId="47" xfId="0" applyNumberFormat="1" applyFont="1" applyBorder="1" applyAlignment="1">
      <alignment horizontal="right" vertical="center"/>
    </xf>
    <xf numFmtId="165" fontId="7" fillId="6" borderId="50" xfId="0" applyNumberFormat="1" applyFont="1" applyFill="1" applyBorder="1" applyAlignment="1">
      <alignment horizontal="right" vertical="center"/>
    </xf>
    <xf numFmtId="165" fontId="4" fillId="6" borderId="15" xfId="0" applyNumberFormat="1" applyFont="1" applyFill="1" applyBorder="1" applyAlignment="1">
      <alignment horizontal="right" vertical="center"/>
    </xf>
    <xf numFmtId="165" fontId="2" fillId="0" borderId="52" xfId="0" applyNumberFormat="1" applyFont="1" applyBorder="1" applyAlignment="1">
      <alignment vertical="center"/>
    </xf>
    <xf numFmtId="165" fontId="2" fillId="0" borderId="53" xfId="0" applyNumberFormat="1" applyFont="1" applyBorder="1" applyAlignment="1">
      <alignment vertical="center"/>
    </xf>
    <xf numFmtId="165" fontId="2" fillId="0" borderId="56" xfId="0" applyNumberFormat="1" applyFont="1" applyBorder="1" applyAlignment="1">
      <alignment vertical="center"/>
    </xf>
    <xf numFmtId="44" fontId="8" fillId="0" borderId="65" xfId="1" applyFont="1" applyBorder="1" applyAlignment="1" applyProtection="1">
      <alignment horizontal="right" vertical="center"/>
    </xf>
    <xf numFmtId="44" fontId="8" fillId="0" borderId="60" xfId="1" applyFont="1" applyBorder="1" applyAlignment="1" applyProtection="1">
      <alignment horizontal="right" vertical="center"/>
    </xf>
    <xf numFmtId="44" fontId="8" fillId="0" borderId="62" xfId="1" applyFont="1" applyBorder="1" applyAlignment="1" applyProtection="1">
      <alignment horizontal="right" vertical="center"/>
    </xf>
    <xf numFmtId="167" fontId="2" fillId="0" borderId="0" xfId="2" applyFont="1" applyAlignment="1">
      <alignment horizontal="left" vertical="justify" wrapText="1"/>
    </xf>
    <xf numFmtId="167" fontId="2" fillId="0" borderId="0" xfId="2" applyFont="1" applyAlignment="1">
      <alignment horizontal="left" wrapText="1"/>
    </xf>
    <xf numFmtId="167" fontId="4" fillId="5" borderId="63" xfId="2" applyFont="1" applyFill="1" applyBorder="1" applyAlignment="1">
      <alignment horizontal="center" vertical="justify" wrapText="1"/>
    </xf>
    <xf numFmtId="167" fontId="2" fillId="5" borderId="69" xfId="2" applyFont="1" applyFill="1" applyBorder="1" applyAlignment="1">
      <alignment wrapText="1"/>
    </xf>
  </cellXfs>
  <cellStyles count="3">
    <cellStyle name="Currency" xfId="1" builtinId="4"/>
    <cellStyle name="Normal" xfId="0" builtinId="0"/>
    <cellStyle name="Normal 2" xfId="2" xr:uid="{1BB7D5D9-B932-409F-BD1E-5C8CA07F29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9525</xdr:rowOff>
        </xdr:from>
        <xdr:to>
          <xdr:col>3</xdr:col>
          <xdr:colOff>1685925</xdr:colOff>
          <xdr:row>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Greenfield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9525</xdr:rowOff>
        </xdr:from>
        <xdr:to>
          <xdr:col>4</xdr:col>
          <xdr:colOff>447675</xdr:colOff>
          <xdr:row>9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Remodel/Refresh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1838325</xdr:colOff>
          <xdr:row>6</xdr:row>
          <xdr:rowOff>180975</xdr:rowOff>
        </xdr:from>
        <xdr:to>
          <xdr:col>4</xdr:col>
          <xdr:colOff>361950</xdr:colOff>
          <xdr:row>8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Brownfield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209550</xdr:colOff>
      <xdr:row>0</xdr:row>
      <xdr:rowOff>0</xdr:rowOff>
    </xdr:from>
    <xdr:to>
      <xdr:col>3</xdr:col>
      <xdr:colOff>247650</xdr:colOff>
      <xdr:row>5</xdr:row>
      <xdr:rowOff>33857</xdr:rowOff>
    </xdr:to>
    <xdr:pic>
      <xdr:nvPicPr>
        <xdr:cNvPr id="2" name="Picture 1" descr="A red text on a black background">
          <a:extLst>
            <a:ext uri="{FF2B5EF4-FFF2-40B4-BE49-F238E27FC236}">
              <a16:creationId xmlns:a16="http://schemas.microsoft.com/office/drawing/2014/main" id="{F9596C9A-38A2-44BB-8B02-AB2391034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0"/>
          <a:ext cx="2276475" cy="986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DC55-5719-4B39-B3DA-00D48DC90E03}">
  <sheetPr>
    <pageSetUpPr fitToPage="1"/>
  </sheetPr>
  <dimension ref="A1:I7267"/>
  <sheetViews>
    <sheetView tabSelected="1" topLeftCell="A222" workbookViewId="0">
      <selection activeCell="D240" sqref="D240"/>
    </sheetView>
  </sheetViews>
  <sheetFormatPr defaultColWidth="11.42578125" defaultRowHeight="15"/>
  <cols>
    <col min="1" max="1" width="1.5703125" style="53" customWidth="1"/>
    <col min="2" max="2" width="3.85546875" style="105" customWidth="1"/>
    <col min="3" max="3" width="38.85546875" style="52" customWidth="1"/>
    <col min="4" max="4" width="35.5703125" style="52" customWidth="1"/>
    <col min="5" max="5" width="10.42578125" style="106" customWidth="1"/>
    <col min="6" max="6" width="3.5703125" style="52" customWidth="1"/>
    <col min="7" max="7" width="9.28515625" style="107" customWidth="1"/>
    <col min="8" max="8" width="14.28515625" style="108" customWidth="1"/>
    <col min="9" max="16384" width="11.42578125" style="53"/>
  </cols>
  <sheetData>
    <row r="1" spans="2:8" ht="15.95" customHeight="1"/>
    <row r="2" spans="2:8" ht="15.95" customHeight="1"/>
    <row r="3" spans="2:8" ht="15.95" customHeight="1"/>
    <row r="4" spans="2:8" ht="15.95" customHeight="1"/>
    <row r="5" spans="2:8" ht="15.95" customHeight="1" thickBot="1"/>
    <row r="6" spans="2:8" ht="15.95" customHeight="1" thickBot="1">
      <c r="B6" s="109"/>
      <c r="C6" s="110"/>
      <c r="D6" s="109" t="s">
        <v>0</v>
      </c>
      <c r="E6" s="110"/>
      <c r="F6" s="110"/>
      <c r="G6" s="110"/>
      <c r="H6" s="111"/>
    </row>
    <row r="7" spans="2:8" ht="15.95" customHeight="1">
      <c r="B7" s="54"/>
      <c r="C7" s="2" t="s">
        <v>1</v>
      </c>
      <c r="D7" s="55" t="s">
        <v>2</v>
      </c>
      <c r="E7" s="56"/>
      <c r="F7" s="2"/>
      <c r="G7" s="53"/>
      <c r="H7" s="57"/>
    </row>
    <row r="8" spans="2:8" ht="15.95" customHeight="1">
      <c r="B8" s="58"/>
      <c r="C8" s="3" t="s">
        <v>3</v>
      </c>
      <c r="D8" s="59"/>
      <c r="E8" s="60"/>
      <c r="F8" s="4"/>
      <c r="G8" s="3"/>
      <c r="H8" s="61"/>
    </row>
    <row r="9" spans="2:8" ht="15.95" customHeight="1">
      <c r="B9" s="58"/>
      <c r="C9" s="4" t="s">
        <v>4</v>
      </c>
      <c r="D9" s="4"/>
      <c r="E9" s="60"/>
      <c r="F9" s="4"/>
      <c r="G9" s="3"/>
      <c r="H9" s="5"/>
    </row>
    <row r="10" spans="2:8" ht="15.95" customHeight="1">
      <c r="B10" s="58"/>
      <c r="C10" s="62" t="s">
        <v>232</v>
      </c>
      <c r="D10" s="4"/>
      <c r="E10" s="60"/>
      <c r="F10" s="4"/>
      <c r="G10" s="3" t="s">
        <v>5</v>
      </c>
      <c r="H10" s="5"/>
    </row>
    <row r="11" spans="2:8" ht="2.25" customHeight="1" thickBot="1">
      <c r="B11" s="58"/>
      <c r="C11" s="4"/>
      <c r="D11" s="4"/>
      <c r="E11" s="60"/>
      <c r="F11" s="4"/>
      <c r="G11" s="3"/>
      <c r="H11" s="5"/>
    </row>
    <row r="12" spans="2:8" ht="10.5" customHeight="1" thickBot="1">
      <c r="B12" s="112"/>
      <c r="C12" s="113"/>
      <c r="D12" s="112" t="s">
        <v>6</v>
      </c>
      <c r="E12" s="113"/>
      <c r="F12" s="113"/>
      <c r="G12" s="113"/>
      <c r="H12" s="114"/>
    </row>
    <row r="13" spans="2:8" ht="10.5" customHeight="1" thickBot="1">
      <c r="B13" s="115" t="s">
        <v>7</v>
      </c>
      <c r="C13" s="116" t="s">
        <v>8</v>
      </c>
      <c r="D13" s="117" t="s">
        <v>9</v>
      </c>
      <c r="E13" s="118" t="s">
        <v>10</v>
      </c>
      <c r="F13" s="117" t="s">
        <v>11</v>
      </c>
      <c r="G13" s="119" t="s">
        <v>12</v>
      </c>
      <c r="H13" s="120" t="s">
        <v>13</v>
      </c>
    </row>
    <row r="14" spans="2:8" ht="10.5" customHeight="1">
      <c r="B14" s="121">
        <v>1</v>
      </c>
      <c r="C14" s="122" t="s">
        <v>14</v>
      </c>
      <c r="D14" s="123" t="s">
        <v>15</v>
      </c>
      <c r="E14" s="6">
        <v>1</v>
      </c>
      <c r="F14" s="63" t="s">
        <v>16</v>
      </c>
      <c r="G14" s="212">
        <v>51120</v>
      </c>
      <c r="H14" s="213">
        <v>55115</v>
      </c>
    </row>
    <row r="15" spans="2:8" ht="10.5" customHeight="1" thickBot="1">
      <c r="B15" s="125"/>
      <c r="C15" s="126"/>
      <c r="D15" s="127"/>
      <c r="E15" s="7"/>
      <c r="F15" s="128"/>
      <c r="G15" s="8"/>
      <c r="H15" s="124"/>
    </row>
    <row r="16" spans="2:8" ht="10.5" customHeight="1" thickBot="1">
      <c r="B16" s="129" t="s">
        <v>17</v>
      </c>
      <c r="C16" s="130" t="s">
        <v>6</v>
      </c>
      <c r="D16" s="131"/>
      <c r="E16" s="132"/>
      <c r="F16" s="130"/>
      <c r="G16" s="133" t="s">
        <v>18</v>
      </c>
      <c r="H16" s="214">
        <f>SUM(H14:H15)</f>
        <v>55115</v>
      </c>
    </row>
    <row r="17" spans="2:8" ht="10.5" customHeight="1" thickBot="1">
      <c r="B17" s="112"/>
      <c r="C17" s="113"/>
      <c r="D17" s="112" t="s">
        <v>19</v>
      </c>
      <c r="E17" s="113"/>
      <c r="F17" s="113"/>
      <c r="G17" s="113"/>
      <c r="H17" s="114"/>
    </row>
    <row r="18" spans="2:8" ht="10.5" customHeight="1" thickBot="1">
      <c r="B18" s="115" t="s">
        <v>7</v>
      </c>
      <c r="C18" s="116" t="s">
        <v>8</v>
      </c>
      <c r="D18" s="117" t="s">
        <v>9</v>
      </c>
      <c r="E18" s="118" t="s">
        <v>10</v>
      </c>
      <c r="F18" s="117" t="s">
        <v>11</v>
      </c>
      <c r="G18" s="119" t="s">
        <v>12</v>
      </c>
      <c r="H18" s="120" t="s">
        <v>13</v>
      </c>
    </row>
    <row r="19" spans="2:8" ht="10.5" customHeight="1">
      <c r="B19" s="134" t="s">
        <v>20</v>
      </c>
      <c r="C19" s="33"/>
      <c r="D19" s="64"/>
      <c r="E19" s="9"/>
      <c r="F19" s="63"/>
      <c r="G19" s="8"/>
      <c r="H19" s="135"/>
    </row>
    <row r="20" spans="2:8" s="137" customFormat="1" ht="10.5" customHeight="1">
      <c r="B20" s="215">
        <v>1</v>
      </c>
      <c r="C20" s="136" t="s">
        <v>21</v>
      </c>
      <c r="D20" s="65"/>
      <c r="E20" s="10"/>
      <c r="F20" s="63" t="s">
        <v>16</v>
      </c>
      <c r="G20" s="11"/>
      <c r="H20" s="213" t="s">
        <v>233</v>
      </c>
    </row>
    <row r="21" spans="2:8" s="137" customFormat="1" ht="10.5" customHeight="1">
      <c r="B21" s="215">
        <v>2</v>
      </c>
      <c r="C21" s="136" t="s">
        <v>22</v>
      </c>
      <c r="D21" s="65"/>
      <c r="E21" s="12"/>
      <c r="F21" s="63" t="s">
        <v>16</v>
      </c>
      <c r="G21" s="11"/>
      <c r="H21" s="213" t="s">
        <v>233</v>
      </c>
    </row>
    <row r="22" spans="2:8" ht="10.5" customHeight="1">
      <c r="B22" s="215">
        <v>3</v>
      </c>
      <c r="C22" s="66" t="s">
        <v>23</v>
      </c>
      <c r="D22" s="67"/>
      <c r="E22" s="13"/>
      <c r="F22" s="63" t="s">
        <v>16</v>
      </c>
      <c r="G22" s="11"/>
      <c r="H22" s="213" t="s">
        <v>233</v>
      </c>
    </row>
    <row r="23" spans="2:8" ht="10.5" customHeight="1">
      <c r="B23" s="215">
        <v>4</v>
      </c>
      <c r="C23" s="66" t="s">
        <v>24</v>
      </c>
      <c r="D23" s="67"/>
      <c r="E23" s="13"/>
      <c r="F23" s="63" t="s">
        <v>16</v>
      </c>
      <c r="G23" s="11"/>
      <c r="H23" s="213" t="s">
        <v>233</v>
      </c>
    </row>
    <row r="24" spans="2:8" ht="10.5" customHeight="1">
      <c r="B24" s="215">
        <v>5</v>
      </c>
      <c r="C24" s="66" t="s">
        <v>25</v>
      </c>
      <c r="D24" s="67"/>
      <c r="E24" s="13"/>
      <c r="F24" s="63" t="s">
        <v>16</v>
      </c>
      <c r="G24" s="11"/>
      <c r="H24" s="213" t="s">
        <v>233</v>
      </c>
    </row>
    <row r="25" spans="2:8" ht="10.5" customHeight="1">
      <c r="B25" s="215">
        <v>6</v>
      </c>
      <c r="C25" s="66" t="s">
        <v>26</v>
      </c>
      <c r="D25" s="67"/>
      <c r="E25" s="13"/>
      <c r="F25" s="63" t="s">
        <v>16</v>
      </c>
      <c r="G25" s="11"/>
      <c r="H25" s="213" t="s">
        <v>233</v>
      </c>
    </row>
    <row r="26" spans="2:8" ht="10.5" customHeight="1">
      <c r="B26" s="215">
        <v>7</v>
      </c>
      <c r="C26" s="66" t="s">
        <v>27</v>
      </c>
      <c r="D26" s="67"/>
      <c r="E26" s="13"/>
      <c r="F26" s="63" t="s">
        <v>28</v>
      </c>
      <c r="G26" s="11"/>
      <c r="H26" s="213" t="s">
        <v>233</v>
      </c>
    </row>
    <row r="27" spans="2:8" ht="10.5" customHeight="1">
      <c r="B27" s="215">
        <v>8</v>
      </c>
      <c r="C27" s="66" t="s">
        <v>29</v>
      </c>
      <c r="D27" s="67"/>
      <c r="E27" s="13"/>
      <c r="F27" s="63" t="s">
        <v>30</v>
      </c>
      <c r="G27" s="11"/>
      <c r="H27" s="213" t="s">
        <v>233</v>
      </c>
    </row>
    <row r="28" spans="2:8" s="139" customFormat="1" ht="10.5" customHeight="1">
      <c r="B28" s="215">
        <v>9</v>
      </c>
      <c r="C28" s="17" t="s">
        <v>31</v>
      </c>
      <c r="D28" s="68"/>
      <c r="E28" s="14"/>
      <c r="F28" s="138" t="s">
        <v>30</v>
      </c>
      <c r="G28" s="11"/>
      <c r="H28" s="213" t="s">
        <v>233</v>
      </c>
    </row>
    <row r="29" spans="2:8" ht="10.5" customHeight="1">
      <c r="B29" s="215">
        <v>10</v>
      </c>
      <c r="C29" s="17" t="s">
        <v>32</v>
      </c>
      <c r="D29" s="67"/>
      <c r="E29" s="14"/>
      <c r="F29" s="138" t="s">
        <v>30</v>
      </c>
      <c r="G29" s="11"/>
      <c r="H29" s="213" t="s">
        <v>233</v>
      </c>
    </row>
    <row r="30" spans="2:8" s="139" customFormat="1" ht="10.5" customHeight="1">
      <c r="B30" s="215">
        <v>11</v>
      </c>
      <c r="C30" s="17" t="s">
        <v>33</v>
      </c>
      <c r="D30" s="68"/>
      <c r="E30" s="14"/>
      <c r="F30" s="138" t="s">
        <v>30</v>
      </c>
      <c r="G30" s="11"/>
      <c r="H30" s="213" t="s">
        <v>233</v>
      </c>
    </row>
    <row r="31" spans="2:8" ht="10.5" customHeight="1">
      <c r="B31" s="215">
        <v>12</v>
      </c>
      <c r="C31" s="17" t="s">
        <v>34</v>
      </c>
      <c r="D31" s="67"/>
      <c r="E31" s="14"/>
      <c r="F31" s="138" t="s">
        <v>30</v>
      </c>
      <c r="G31" s="11"/>
      <c r="H31" s="213" t="s">
        <v>233</v>
      </c>
    </row>
    <row r="32" spans="2:8" ht="10.5" customHeight="1">
      <c r="B32" s="215">
        <v>13</v>
      </c>
      <c r="C32" s="17" t="s">
        <v>35</v>
      </c>
      <c r="D32" s="17"/>
      <c r="E32" s="14"/>
      <c r="F32" s="138" t="s">
        <v>30</v>
      </c>
      <c r="G32" s="11"/>
      <c r="H32" s="213" t="s">
        <v>233</v>
      </c>
    </row>
    <row r="33" spans="2:8" s="139" customFormat="1" ht="10.5" customHeight="1">
      <c r="B33" s="215">
        <v>14</v>
      </c>
      <c r="C33" s="17" t="s">
        <v>36</v>
      </c>
      <c r="D33" s="17"/>
      <c r="E33" s="14"/>
      <c r="F33" s="138" t="s">
        <v>28</v>
      </c>
      <c r="G33" s="11"/>
      <c r="H33" s="213" t="s">
        <v>233</v>
      </c>
    </row>
    <row r="34" spans="2:8" s="139" customFormat="1" ht="10.5" customHeight="1">
      <c r="B34" s="215">
        <v>15</v>
      </c>
      <c r="C34" s="17" t="s">
        <v>37</v>
      </c>
      <c r="D34" s="17"/>
      <c r="E34" s="14"/>
      <c r="F34" s="138" t="s">
        <v>16</v>
      </c>
      <c r="G34" s="11"/>
      <c r="H34" s="213" t="s">
        <v>233</v>
      </c>
    </row>
    <row r="35" spans="2:8" ht="10.5" customHeight="1" thickBot="1">
      <c r="B35" s="125">
        <v>16</v>
      </c>
      <c r="C35" s="15" t="s">
        <v>38</v>
      </c>
      <c r="D35" s="69"/>
      <c r="E35" s="7"/>
      <c r="F35" s="128" t="s">
        <v>11</v>
      </c>
      <c r="G35" s="8"/>
      <c r="H35" s="213">
        <f>E35*G35</f>
        <v>0</v>
      </c>
    </row>
    <row r="36" spans="2:8" ht="10.5" customHeight="1" thickBot="1">
      <c r="B36" s="129" t="s">
        <v>17</v>
      </c>
      <c r="C36" s="130" t="s">
        <v>39</v>
      </c>
      <c r="D36" s="140"/>
      <c r="E36" s="141"/>
      <c r="F36" s="130"/>
      <c r="G36" s="142" t="s">
        <v>40</v>
      </c>
      <c r="H36" s="214">
        <f>SUM(H20:H35)</f>
        <v>0</v>
      </c>
    </row>
    <row r="37" spans="2:8" ht="10.5" customHeight="1">
      <c r="B37" s="143" t="s">
        <v>41</v>
      </c>
      <c r="D37" s="70"/>
      <c r="E37" s="9"/>
      <c r="F37" s="63"/>
      <c r="G37" s="71"/>
      <c r="H37" s="135"/>
    </row>
    <row r="38" spans="2:8" ht="10.5" customHeight="1">
      <c r="B38" s="144">
        <v>17</v>
      </c>
      <c r="C38" s="145" t="s">
        <v>42</v>
      </c>
      <c r="D38" s="16"/>
      <c r="E38" s="13"/>
      <c r="F38" s="63" t="s">
        <v>16</v>
      </c>
      <c r="G38" s="11"/>
      <c r="H38" s="213" t="s">
        <v>233</v>
      </c>
    </row>
    <row r="39" spans="2:8" ht="10.5" customHeight="1">
      <c r="B39" s="217">
        <v>18</v>
      </c>
      <c r="C39" s="16" t="s">
        <v>43</v>
      </c>
      <c r="D39" s="16" t="s">
        <v>44</v>
      </c>
      <c r="E39" s="14"/>
      <c r="F39" s="138" t="s">
        <v>45</v>
      </c>
      <c r="G39" s="11"/>
      <c r="H39" s="216" t="s">
        <v>233</v>
      </c>
    </row>
    <row r="40" spans="2:8" ht="10.5" customHeight="1">
      <c r="B40" s="217">
        <v>19</v>
      </c>
      <c r="C40" s="16" t="s">
        <v>46</v>
      </c>
      <c r="D40" s="16" t="s">
        <v>47</v>
      </c>
      <c r="E40" s="14"/>
      <c r="F40" s="138" t="s">
        <v>45</v>
      </c>
      <c r="G40" s="11"/>
      <c r="H40" s="216" t="s">
        <v>233</v>
      </c>
    </row>
    <row r="41" spans="2:8" ht="10.5" customHeight="1">
      <c r="B41" s="146"/>
      <c r="C41" s="16"/>
      <c r="D41" s="16" t="s">
        <v>47</v>
      </c>
      <c r="E41" s="14"/>
      <c r="F41" s="138" t="s">
        <v>45</v>
      </c>
      <c r="G41" s="11"/>
      <c r="H41" s="216" t="s">
        <v>233</v>
      </c>
    </row>
    <row r="42" spans="2:8" ht="10.5" customHeight="1">
      <c r="B42" s="146"/>
      <c r="C42" s="16"/>
      <c r="D42" s="16" t="s">
        <v>47</v>
      </c>
      <c r="E42" s="14"/>
      <c r="F42" s="138" t="s">
        <v>45</v>
      </c>
      <c r="G42" s="11"/>
      <c r="H42" s="216" t="s">
        <v>233</v>
      </c>
    </row>
    <row r="43" spans="2:8" ht="10.5" customHeight="1">
      <c r="B43" s="146">
        <v>20</v>
      </c>
      <c r="C43" s="16" t="s">
        <v>48</v>
      </c>
      <c r="D43" s="16" t="s">
        <v>47</v>
      </c>
      <c r="E43" s="14"/>
      <c r="F43" s="138" t="s">
        <v>45</v>
      </c>
      <c r="G43" s="11"/>
      <c r="H43" s="216" t="s">
        <v>233</v>
      </c>
    </row>
    <row r="44" spans="2:8" ht="10.5" customHeight="1">
      <c r="B44" s="146"/>
      <c r="C44" s="16"/>
      <c r="D44" s="16" t="s">
        <v>47</v>
      </c>
      <c r="E44" s="14"/>
      <c r="F44" s="138" t="s">
        <v>45</v>
      </c>
      <c r="G44" s="11"/>
      <c r="H44" s="216" t="s">
        <v>233</v>
      </c>
    </row>
    <row r="45" spans="2:8" ht="10.5" customHeight="1">
      <c r="B45" s="146"/>
      <c r="C45" s="16"/>
      <c r="D45" s="16" t="s">
        <v>47</v>
      </c>
      <c r="E45" s="14"/>
      <c r="F45" s="138" t="s">
        <v>45</v>
      </c>
      <c r="G45" s="11"/>
      <c r="H45" s="216" t="s">
        <v>233</v>
      </c>
    </row>
    <row r="46" spans="2:8" ht="10.5" customHeight="1">
      <c r="B46" s="146">
        <v>21</v>
      </c>
      <c r="C46" s="16" t="s">
        <v>49</v>
      </c>
      <c r="D46" s="16" t="s">
        <v>47</v>
      </c>
      <c r="E46" s="14"/>
      <c r="F46" s="138" t="s">
        <v>45</v>
      </c>
      <c r="G46" s="11"/>
      <c r="H46" s="216" t="s">
        <v>233</v>
      </c>
    </row>
    <row r="47" spans="2:8" ht="10.5" customHeight="1">
      <c r="B47" s="146"/>
      <c r="C47" s="16"/>
      <c r="D47" s="16" t="s">
        <v>47</v>
      </c>
      <c r="E47" s="14"/>
      <c r="F47" s="138" t="s">
        <v>45</v>
      </c>
      <c r="G47" s="11"/>
      <c r="H47" s="216" t="s">
        <v>233</v>
      </c>
    </row>
    <row r="48" spans="2:8" ht="10.5" customHeight="1">
      <c r="B48" s="146"/>
      <c r="C48" s="16"/>
      <c r="D48" s="16" t="s">
        <v>47</v>
      </c>
      <c r="E48" s="14"/>
      <c r="F48" s="138" t="s">
        <v>45</v>
      </c>
      <c r="G48" s="11"/>
      <c r="H48" s="216" t="s">
        <v>233</v>
      </c>
    </row>
    <row r="49" spans="1:8" ht="10.5" customHeight="1">
      <c r="B49" s="146">
        <v>22</v>
      </c>
      <c r="C49" s="16" t="s">
        <v>50</v>
      </c>
      <c r="D49" s="16" t="s">
        <v>47</v>
      </c>
      <c r="E49" s="14"/>
      <c r="F49" s="138" t="s">
        <v>51</v>
      </c>
      <c r="G49" s="11"/>
      <c r="H49" s="216" t="s">
        <v>233</v>
      </c>
    </row>
    <row r="50" spans="1:8" ht="10.5" customHeight="1">
      <c r="B50" s="146"/>
      <c r="C50" s="17"/>
      <c r="D50" s="16" t="s">
        <v>47</v>
      </c>
      <c r="E50" s="14"/>
      <c r="F50" s="138" t="s">
        <v>51</v>
      </c>
      <c r="G50" s="11"/>
      <c r="H50" s="216" t="s">
        <v>233</v>
      </c>
    </row>
    <row r="51" spans="1:8" ht="10.5" customHeight="1">
      <c r="B51" s="146">
        <v>23</v>
      </c>
      <c r="C51" s="17" t="s">
        <v>52</v>
      </c>
      <c r="D51" s="16" t="s">
        <v>47</v>
      </c>
      <c r="E51" s="14"/>
      <c r="F51" s="138" t="s">
        <v>51</v>
      </c>
      <c r="G51" s="11"/>
      <c r="H51" s="216" t="s">
        <v>233</v>
      </c>
    </row>
    <row r="52" spans="1:8" ht="10.5" customHeight="1">
      <c r="B52" s="146"/>
      <c r="C52" s="17"/>
      <c r="D52" s="16" t="s">
        <v>47</v>
      </c>
      <c r="E52" s="14"/>
      <c r="F52" s="138" t="s">
        <v>51</v>
      </c>
      <c r="G52" s="11"/>
      <c r="H52" s="216" t="s">
        <v>233</v>
      </c>
    </row>
    <row r="53" spans="1:8" ht="10.5" customHeight="1">
      <c r="B53" s="146">
        <v>24</v>
      </c>
      <c r="C53" s="17" t="s">
        <v>53</v>
      </c>
      <c r="D53" s="16" t="s">
        <v>47</v>
      </c>
      <c r="E53" s="14"/>
      <c r="F53" s="138" t="s">
        <v>51</v>
      </c>
      <c r="G53" s="11"/>
      <c r="H53" s="216" t="s">
        <v>233</v>
      </c>
    </row>
    <row r="54" spans="1:8" ht="10.5" customHeight="1">
      <c r="B54" s="146"/>
      <c r="C54" s="17"/>
      <c r="D54" s="16" t="s">
        <v>47</v>
      </c>
      <c r="E54" s="14"/>
      <c r="F54" s="138" t="s">
        <v>51</v>
      </c>
      <c r="G54" s="11"/>
      <c r="H54" s="216" t="s">
        <v>233</v>
      </c>
    </row>
    <row r="55" spans="1:8" ht="10.5" customHeight="1">
      <c r="B55" s="146">
        <v>25</v>
      </c>
      <c r="C55" s="17" t="s">
        <v>54</v>
      </c>
      <c r="D55" s="16" t="s">
        <v>55</v>
      </c>
      <c r="E55" s="14"/>
      <c r="F55" s="138" t="s">
        <v>56</v>
      </c>
      <c r="G55" s="11"/>
      <c r="H55" s="216" t="s">
        <v>233</v>
      </c>
    </row>
    <row r="56" spans="1:8" ht="10.5" customHeight="1">
      <c r="B56" s="146">
        <v>26</v>
      </c>
      <c r="C56" s="17" t="s">
        <v>57</v>
      </c>
      <c r="D56" s="16" t="s">
        <v>55</v>
      </c>
      <c r="E56" s="14"/>
      <c r="F56" s="138" t="s">
        <v>51</v>
      </c>
      <c r="G56" s="11"/>
      <c r="H56" s="216" t="s">
        <v>233</v>
      </c>
    </row>
    <row r="57" spans="1:8" s="139" customFormat="1" ht="10.5" customHeight="1">
      <c r="B57" s="146">
        <v>27</v>
      </c>
      <c r="C57" s="17" t="s">
        <v>58</v>
      </c>
      <c r="D57" s="16" t="s">
        <v>59</v>
      </c>
      <c r="E57" s="14"/>
      <c r="F57" s="138" t="s">
        <v>16</v>
      </c>
      <c r="G57" s="11"/>
      <c r="H57" s="216" t="s">
        <v>233</v>
      </c>
    </row>
    <row r="58" spans="1:8" ht="10.5" customHeight="1">
      <c r="A58" s="53">
        <v>34</v>
      </c>
      <c r="B58" s="146">
        <v>28</v>
      </c>
      <c r="C58" s="17" t="s">
        <v>60</v>
      </c>
      <c r="D58" s="16"/>
      <c r="E58" s="14"/>
      <c r="F58" s="138" t="s">
        <v>16</v>
      </c>
      <c r="G58" s="11"/>
      <c r="H58" s="216" t="s">
        <v>233</v>
      </c>
    </row>
    <row r="59" spans="1:8" ht="10.5" customHeight="1">
      <c r="B59" s="146">
        <v>29</v>
      </c>
      <c r="C59" s="17" t="s">
        <v>61</v>
      </c>
      <c r="D59" s="16"/>
      <c r="E59" s="14"/>
      <c r="F59" s="138" t="s">
        <v>45</v>
      </c>
      <c r="G59" s="11"/>
      <c r="H59" s="216" t="s">
        <v>233</v>
      </c>
    </row>
    <row r="60" spans="1:8" ht="10.5" customHeight="1">
      <c r="B60" s="144">
        <v>30</v>
      </c>
      <c r="C60" s="17" t="s">
        <v>62</v>
      </c>
      <c r="D60" s="15"/>
      <c r="E60" s="13"/>
      <c r="F60" s="63" t="s">
        <v>45</v>
      </c>
      <c r="G60" s="11"/>
      <c r="H60" s="216" t="s">
        <v>233</v>
      </c>
    </row>
    <row r="61" spans="1:8" ht="10.5" customHeight="1">
      <c r="B61" s="144">
        <v>31</v>
      </c>
      <c r="C61" s="17" t="s">
        <v>63</v>
      </c>
      <c r="D61" s="15"/>
      <c r="E61" s="13"/>
      <c r="F61" s="63" t="s">
        <v>16</v>
      </c>
      <c r="G61" s="11"/>
      <c r="H61" s="216" t="s">
        <v>233</v>
      </c>
    </row>
    <row r="62" spans="1:8" ht="10.5" customHeight="1">
      <c r="B62" s="144">
        <v>32</v>
      </c>
      <c r="C62" s="17" t="s">
        <v>64</v>
      </c>
      <c r="D62" s="15"/>
      <c r="E62" s="13"/>
      <c r="F62" s="63" t="s">
        <v>45</v>
      </c>
      <c r="G62" s="11"/>
      <c r="H62" s="216" t="s">
        <v>233</v>
      </c>
    </row>
    <row r="63" spans="1:8" ht="10.5" customHeight="1">
      <c r="B63" s="144">
        <v>33</v>
      </c>
      <c r="C63" s="17" t="s">
        <v>65</v>
      </c>
      <c r="D63" s="15"/>
      <c r="E63" s="13"/>
      <c r="F63" s="63" t="s">
        <v>16</v>
      </c>
      <c r="G63" s="11"/>
      <c r="H63" s="216" t="s">
        <v>233</v>
      </c>
    </row>
    <row r="64" spans="1:8" ht="10.5" customHeight="1">
      <c r="B64" s="144">
        <v>34</v>
      </c>
      <c r="C64" s="17" t="s">
        <v>66</v>
      </c>
      <c r="D64" s="15" t="s">
        <v>67</v>
      </c>
      <c r="E64" s="13"/>
      <c r="F64" s="63" t="s">
        <v>16</v>
      </c>
      <c r="G64" s="11"/>
      <c r="H64" s="216" t="s">
        <v>233</v>
      </c>
    </row>
    <row r="65" spans="2:8" ht="10.5" customHeight="1" thickBot="1">
      <c r="B65" s="147"/>
      <c r="C65" s="15" t="s">
        <v>38</v>
      </c>
      <c r="D65" s="15"/>
      <c r="E65" s="7"/>
      <c r="F65" s="63" t="s">
        <v>11</v>
      </c>
      <c r="G65" s="8"/>
      <c r="H65" s="213">
        <f t="shared" ref="H38:H65" si="0">E65*G65</f>
        <v>0</v>
      </c>
    </row>
    <row r="66" spans="2:8" ht="10.5" customHeight="1" thickBot="1">
      <c r="B66" s="129" t="s">
        <v>17</v>
      </c>
      <c r="C66" s="130" t="s">
        <v>68</v>
      </c>
      <c r="D66" s="140"/>
      <c r="E66" s="141"/>
      <c r="F66" s="130"/>
      <c r="G66" s="142" t="s">
        <v>40</v>
      </c>
      <c r="H66" s="214">
        <f>SUM(H38:H65)</f>
        <v>0</v>
      </c>
    </row>
    <row r="67" spans="2:8" ht="10.5" customHeight="1">
      <c r="B67" s="148" t="s">
        <v>69</v>
      </c>
      <c r="C67" s="149"/>
      <c r="D67" s="72"/>
      <c r="E67" s="73"/>
      <c r="F67" s="150"/>
      <c r="G67" s="74"/>
      <c r="H67" s="151"/>
    </row>
    <row r="68" spans="2:8" ht="10.5" customHeight="1">
      <c r="B68" s="152">
        <v>35</v>
      </c>
      <c r="C68" s="153" t="s">
        <v>70</v>
      </c>
      <c r="D68" s="75"/>
      <c r="E68" s="14"/>
      <c r="F68" s="138" t="s">
        <v>16</v>
      </c>
      <c r="G68" s="11"/>
      <c r="H68" s="216" t="s">
        <v>233</v>
      </c>
    </row>
    <row r="69" spans="2:8" s="139" customFormat="1" ht="10.5" customHeight="1">
      <c r="B69" s="154">
        <v>36</v>
      </c>
      <c r="C69" s="33" t="s">
        <v>71</v>
      </c>
      <c r="D69" s="38"/>
      <c r="E69" s="14"/>
      <c r="F69" s="138" t="s">
        <v>16</v>
      </c>
      <c r="G69" s="11"/>
      <c r="H69" s="216" t="s">
        <v>233</v>
      </c>
    </row>
    <row r="70" spans="2:8" ht="10.5" customHeight="1">
      <c r="B70" s="155">
        <v>37</v>
      </c>
      <c r="C70" s="76" t="s">
        <v>72</v>
      </c>
      <c r="D70" s="77"/>
      <c r="E70" s="14"/>
      <c r="F70" s="138" t="s">
        <v>16</v>
      </c>
      <c r="G70" s="11"/>
      <c r="H70" s="216" t="s">
        <v>233</v>
      </c>
    </row>
    <row r="71" spans="2:8" ht="10.5" customHeight="1">
      <c r="B71" s="155">
        <v>38</v>
      </c>
      <c r="C71" s="76" t="s">
        <v>73</v>
      </c>
      <c r="D71" s="77"/>
      <c r="E71" s="14"/>
      <c r="F71" s="138" t="s">
        <v>16</v>
      </c>
      <c r="G71" s="11"/>
      <c r="H71" s="216" t="s">
        <v>233</v>
      </c>
    </row>
    <row r="72" spans="2:8" ht="10.5" customHeight="1">
      <c r="B72" s="155">
        <v>39</v>
      </c>
      <c r="C72" s="76" t="s">
        <v>74</v>
      </c>
      <c r="D72" s="16" t="s">
        <v>75</v>
      </c>
      <c r="E72" s="14"/>
      <c r="F72" s="138" t="s">
        <v>45</v>
      </c>
      <c r="G72" s="11"/>
      <c r="H72" s="216" t="s">
        <v>233</v>
      </c>
    </row>
    <row r="73" spans="2:8" ht="10.5" customHeight="1">
      <c r="B73" s="155"/>
      <c r="C73" s="76"/>
      <c r="D73" s="16" t="s">
        <v>75</v>
      </c>
      <c r="E73" s="14"/>
      <c r="F73" s="138" t="s">
        <v>45</v>
      </c>
      <c r="G73" s="11"/>
      <c r="H73" s="216" t="s">
        <v>233</v>
      </c>
    </row>
    <row r="74" spans="2:8" ht="10.5" customHeight="1">
      <c r="B74" s="155">
        <v>40</v>
      </c>
      <c r="C74" s="76" t="s">
        <v>76</v>
      </c>
      <c r="D74" s="17"/>
      <c r="E74" s="14"/>
      <c r="F74" s="138" t="s">
        <v>16</v>
      </c>
      <c r="G74" s="11"/>
      <c r="H74" s="216" t="s">
        <v>233</v>
      </c>
    </row>
    <row r="75" spans="2:8" ht="10.5" customHeight="1">
      <c r="B75" s="155">
        <v>41</v>
      </c>
      <c r="C75" s="76" t="s">
        <v>77</v>
      </c>
      <c r="D75" s="77"/>
      <c r="E75" s="14"/>
      <c r="F75" s="138" t="s">
        <v>16</v>
      </c>
      <c r="G75" s="11"/>
      <c r="H75" s="216" t="s">
        <v>233</v>
      </c>
    </row>
    <row r="76" spans="2:8" ht="10.5" customHeight="1" thickBot="1">
      <c r="B76" s="156">
        <v>42</v>
      </c>
      <c r="C76" s="15" t="s">
        <v>38</v>
      </c>
      <c r="D76" s="69"/>
      <c r="E76" s="7"/>
      <c r="F76" s="63" t="s">
        <v>11</v>
      </c>
      <c r="G76" s="8"/>
      <c r="H76" s="218">
        <f t="shared" ref="H68:H76" si="1">E76*G76</f>
        <v>0</v>
      </c>
    </row>
    <row r="77" spans="2:8" ht="10.5" customHeight="1" thickBot="1">
      <c r="B77" s="129" t="s">
        <v>17</v>
      </c>
      <c r="C77" s="130" t="s">
        <v>69</v>
      </c>
      <c r="D77" s="131"/>
      <c r="E77" s="141"/>
      <c r="F77" s="130"/>
      <c r="G77" s="142" t="s">
        <v>40</v>
      </c>
      <c r="H77" s="219">
        <f>SUM(H68:H76)</f>
        <v>0</v>
      </c>
    </row>
    <row r="78" spans="2:8" ht="10.5" customHeight="1" thickBot="1">
      <c r="B78" s="157" t="s">
        <v>17</v>
      </c>
      <c r="C78" s="158" t="s">
        <v>19</v>
      </c>
      <c r="D78" s="159"/>
      <c r="E78" s="160"/>
      <c r="F78" s="158"/>
      <c r="G78" s="161" t="s">
        <v>18</v>
      </c>
      <c r="H78" s="220">
        <f>H36+H66+H77</f>
        <v>0</v>
      </c>
    </row>
    <row r="79" spans="2:8" s="139" customFormat="1" ht="10.5" customHeight="1" thickBot="1">
      <c r="B79" s="112"/>
      <c r="C79" s="113"/>
      <c r="D79" s="112" t="s">
        <v>78</v>
      </c>
      <c r="E79" s="113"/>
      <c r="F79" s="113"/>
      <c r="G79" s="113"/>
      <c r="H79" s="114"/>
    </row>
    <row r="80" spans="2:8" s="139" customFormat="1" ht="10.5" customHeight="1" thickBot="1">
      <c r="B80" s="162" t="s">
        <v>7</v>
      </c>
      <c r="C80" s="163" t="s">
        <v>8</v>
      </c>
      <c r="D80" s="164" t="s">
        <v>9</v>
      </c>
      <c r="E80" s="165" t="s">
        <v>10</v>
      </c>
      <c r="F80" s="164" t="s">
        <v>11</v>
      </c>
      <c r="G80" s="166" t="s">
        <v>12</v>
      </c>
      <c r="H80" s="167" t="s">
        <v>13</v>
      </c>
    </row>
    <row r="81" spans="2:9" ht="10.5" customHeight="1">
      <c r="B81" s="168">
        <v>1</v>
      </c>
      <c r="C81" s="66" t="s">
        <v>79</v>
      </c>
      <c r="D81" s="66" t="s">
        <v>80</v>
      </c>
      <c r="E81" s="13"/>
      <c r="F81" s="63" t="s">
        <v>16</v>
      </c>
      <c r="G81" s="11"/>
      <c r="H81" s="213" t="s">
        <v>233</v>
      </c>
      <c r="I81" s="137"/>
    </row>
    <row r="82" spans="2:9" ht="10.5" customHeight="1">
      <c r="B82" s="168"/>
      <c r="C82" s="66" t="s">
        <v>81</v>
      </c>
      <c r="D82" s="66"/>
      <c r="E82" s="13"/>
      <c r="F82" s="63" t="s">
        <v>16</v>
      </c>
      <c r="G82" s="11"/>
      <c r="H82" s="213" t="s">
        <v>233</v>
      </c>
      <c r="I82" s="137"/>
    </row>
    <row r="83" spans="2:9" ht="10.5" customHeight="1">
      <c r="B83" s="168">
        <v>2</v>
      </c>
      <c r="C83" s="66" t="s">
        <v>82</v>
      </c>
      <c r="D83" s="66"/>
      <c r="E83" s="13"/>
      <c r="F83" s="63" t="s">
        <v>16</v>
      </c>
      <c r="G83" s="11"/>
      <c r="H83" s="213" t="s">
        <v>233</v>
      </c>
    </row>
    <row r="84" spans="2:9" ht="10.5" customHeight="1">
      <c r="B84" s="168">
        <v>3</v>
      </c>
      <c r="C84" s="66" t="s">
        <v>83</v>
      </c>
      <c r="D84" s="66"/>
      <c r="E84" s="13"/>
      <c r="F84" s="63" t="s">
        <v>16</v>
      </c>
      <c r="G84" s="11"/>
      <c r="H84" s="213" t="s">
        <v>233</v>
      </c>
    </row>
    <row r="85" spans="2:9" ht="10.5" customHeight="1">
      <c r="B85" s="168">
        <v>4</v>
      </c>
      <c r="C85" s="17" t="s">
        <v>84</v>
      </c>
      <c r="D85" s="17"/>
      <c r="E85" s="14"/>
      <c r="F85" s="138" t="s">
        <v>28</v>
      </c>
      <c r="G85" s="11"/>
      <c r="H85" s="213" t="s">
        <v>233</v>
      </c>
    </row>
    <row r="86" spans="2:9" ht="10.5" customHeight="1">
      <c r="B86" s="168">
        <v>5</v>
      </c>
      <c r="C86" s="17" t="s">
        <v>85</v>
      </c>
      <c r="D86" s="17"/>
      <c r="E86" s="14"/>
      <c r="F86" s="138" t="s">
        <v>28</v>
      </c>
      <c r="G86" s="11"/>
      <c r="H86" s="213" t="s">
        <v>233</v>
      </c>
    </row>
    <row r="87" spans="2:9" ht="10.5" customHeight="1">
      <c r="B87" s="155">
        <v>6</v>
      </c>
      <c r="C87" s="17" t="s">
        <v>86</v>
      </c>
      <c r="D87" s="17"/>
      <c r="E87" s="14"/>
      <c r="F87" s="138" t="s">
        <v>28</v>
      </c>
      <c r="G87" s="11"/>
      <c r="H87" s="213" t="s">
        <v>233</v>
      </c>
    </row>
    <row r="88" spans="2:9" ht="10.5" customHeight="1">
      <c r="B88" s="168">
        <v>7</v>
      </c>
      <c r="C88" s="17" t="s">
        <v>87</v>
      </c>
      <c r="D88" s="17" t="s">
        <v>88</v>
      </c>
      <c r="E88" s="14"/>
      <c r="F88" s="138" t="s">
        <v>28</v>
      </c>
      <c r="G88" s="11"/>
      <c r="H88" s="213" t="s">
        <v>233</v>
      </c>
    </row>
    <row r="89" spans="2:9" ht="10.5" customHeight="1">
      <c r="B89" s="168"/>
      <c r="C89" s="17"/>
      <c r="D89" s="17" t="s">
        <v>89</v>
      </c>
      <c r="E89" s="14"/>
      <c r="F89" s="138" t="s">
        <v>28</v>
      </c>
      <c r="G89" s="11"/>
      <c r="H89" s="213" t="s">
        <v>233</v>
      </c>
    </row>
    <row r="90" spans="2:9" ht="10.5" customHeight="1">
      <c r="B90" s="168">
        <v>8</v>
      </c>
      <c r="C90" s="17" t="s">
        <v>90</v>
      </c>
      <c r="D90" s="17" t="s">
        <v>91</v>
      </c>
      <c r="E90" s="14"/>
      <c r="F90" s="138" t="s">
        <v>45</v>
      </c>
      <c r="G90" s="11"/>
      <c r="H90" s="213" t="s">
        <v>233</v>
      </c>
    </row>
    <row r="91" spans="2:9" ht="10.5" customHeight="1">
      <c r="B91" s="168">
        <v>9</v>
      </c>
      <c r="C91" s="17" t="s">
        <v>92</v>
      </c>
      <c r="D91" s="17"/>
      <c r="E91" s="14"/>
      <c r="F91" s="138" t="s">
        <v>51</v>
      </c>
      <c r="G91" s="11"/>
      <c r="H91" s="213" t="s">
        <v>233</v>
      </c>
    </row>
    <row r="92" spans="2:9" s="139" customFormat="1" ht="10.5" customHeight="1">
      <c r="B92" s="168">
        <v>10</v>
      </c>
      <c r="C92" s="17" t="s">
        <v>93</v>
      </c>
      <c r="D92" s="17"/>
      <c r="E92" s="14"/>
      <c r="F92" s="138" t="s">
        <v>16</v>
      </c>
      <c r="G92" s="11"/>
      <c r="H92" s="213" t="s">
        <v>233</v>
      </c>
    </row>
    <row r="93" spans="2:9" ht="10.5" customHeight="1">
      <c r="B93" s="168">
        <v>11</v>
      </c>
      <c r="C93" s="17" t="s">
        <v>94</v>
      </c>
      <c r="D93" s="17" t="s">
        <v>95</v>
      </c>
      <c r="E93" s="14"/>
      <c r="F93" s="138" t="s">
        <v>28</v>
      </c>
      <c r="G93" s="11"/>
      <c r="H93" s="213" t="s">
        <v>233</v>
      </c>
    </row>
    <row r="94" spans="2:9" ht="10.5" customHeight="1">
      <c r="B94" s="168"/>
      <c r="C94" s="17"/>
      <c r="D94" s="17" t="s">
        <v>96</v>
      </c>
      <c r="E94" s="14"/>
      <c r="F94" s="138" t="s">
        <v>28</v>
      </c>
      <c r="G94" s="11"/>
      <c r="H94" s="213" t="s">
        <v>233</v>
      </c>
    </row>
    <row r="95" spans="2:9" ht="10.5" customHeight="1">
      <c r="B95" s="168"/>
      <c r="C95" s="17"/>
      <c r="D95" s="17" t="s">
        <v>97</v>
      </c>
      <c r="E95" s="14"/>
      <c r="F95" s="138" t="s">
        <v>28</v>
      </c>
      <c r="G95" s="11"/>
      <c r="H95" s="213" t="s">
        <v>233</v>
      </c>
    </row>
    <row r="96" spans="2:9" ht="10.5" customHeight="1">
      <c r="B96" s="168">
        <v>12</v>
      </c>
      <c r="C96" s="17" t="s">
        <v>98</v>
      </c>
      <c r="D96" s="17"/>
      <c r="E96" s="14"/>
      <c r="F96" s="138" t="s">
        <v>28</v>
      </c>
      <c r="G96" s="11"/>
      <c r="H96" s="213" t="s">
        <v>233</v>
      </c>
    </row>
    <row r="97" spans="2:8" ht="10.5" customHeight="1">
      <c r="B97" s="168">
        <v>13</v>
      </c>
      <c r="C97" s="17" t="s">
        <v>99</v>
      </c>
      <c r="D97" s="17"/>
      <c r="E97" s="14"/>
      <c r="F97" s="138" t="s">
        <v>28</v>
      </c>
      <c r="G97" s="11"/>
      <c r="H97" s="213" t="s">
        <v>233</v>
      </c>
    </row>
    <row r="98" spans="2:8" ht="10.5" customHeight="1">
      <c r="B98" s="168">
        <v>14</v>
      </c>
      <c r="C98" s="17" t="s">
        <v>100</v>
      </c>
      <c r="D98" s="17"/>
      <c r="E98" s="14"/>
      <c r="F98" s="138" t="s">
        <v>51</v>
      </c>
      <c r="G98" s="11"/>
      <c r="H98" s="213" t="s">
        <v>233</v>
      </c>
    </row>
    <row r="99" spans="2:8" ht="10.5" customHeight="1">
      <c r="B99" s="168">
        <v>15</v>
      </c>
      <c r="C99" s="17" t="s">
        <v>101</v>
      </c>
      <c r="D99" s="17"/>
      <c r="E99" s="14"/>
      <c r="F99" s="138" t="s">
        <v>16</v>
      </c>
      <c r="G99" s="11"/>
      <c r="H99" s="213" t="s">
        <v>233</v>
      </c>
    </row>
    <row r="100" spans="2:8" ht="10.5" customHeight="1" thickBot="1">
      <c r="B100" s="156">
        <v>16</v>
      </c>
      <c r="C100" s="18" t="s">
        <v>38</v>
      </c>
      <c r="D100" s="18"/>
      <c r="E100" s="7"/>
      <c r="F100" s="63" t="s">
        <v>11</v>
      </c>
      <c r="G100" s="8"/>
      <c r="H100" s="213">
        <f t="shared" ref="H84:H100" si="2">E100*G100</f>
        <v>0</v>
      </c>
    </row>
    <row r="101" spans="2:8" ht="10.5" customHeight="1" thickBot="1">
      <c r="B101" s="129" t="s">
        <v>17</v>
      </c>
      <c r="C101" s="130" t="s">
        <v>102</v>
      </c>
      <c r="D101" s="131"/>
      <c r="E101" s="132"/>
      <c r="F101" s="130"/>
      <c r="G101" s="133" t="s">
        <v>18</v>
      </c>
      <c r="H101" s="214">
        <f>SUM(H81:H100)</f>
        <v>0</v>
      </c>
    </row>
    <row r="102" spans="2:8" ht="10.5" customHeight="1" thickBot="1">
      <c r="B102" s="112"/>
      <c r="C102" s="113"/>
      <c r="D102" s="112" t="s">
        <v>103</v>
      </c>
      <c r="E102" s="113"/>
      <c r="F102" s="113"/>
      <c r="G102" s="113"/>
      <c r="H102" s="114"/>
    </row>
    <row r="103" spans="2:8" ht="10.5" customHeight="1" thickBot="1">
      <c r="B103" s="169" t="s">
        <v>7</v>
      </c>
      <c r="C103" s="150" t="s">
        <v>8</v>
      </c>
      <c r="D103" s="63" t="s">
        <v>9</v>
      </c>
      <c r="E103" s="9" t="s">
        <v>10</v>
      </c>
      <c r="F103" s="63" t="s">
        <v>11</v>
      </c>
      <c r="G103" s="119" t="s">
        <v>12</v>
      </c>
      <c r="H103" s="135" t="s">
        <v>13</v>
      </c>
    </row>
    <row r="104" spans="2:8" ht="10.5" customHeight="1">
      <c r="B104" s="170">
        <v>1</v>
      </c>
      <c r="C104" s="171" t="s">
        <v>104</v>
      </c>
      <c r="D104" s="78"/>
      <c r="E104" s="19"/>
      <c r="F104" s="172" t="s">
        <v>16</v>
      </c>
      <c r="G104" s="11"/>
      <c r="H104" s="221" t="s">
        <v>233</v>
      </c>
    </row>
    <row r="105" spans="2:8" ht="10.5" customHeight="1">
      <c r="B105" s="168">
        <v>2</v>
      </c>
      <c r="C105" s="66" t="s">
        <v>105</v>
      </c>
      <c r="D105" s="67"/>
      <c r="E105" s="13"/>
      <c r="F105" s="63" t="s">
        <v>16</v>
      </c>
      <c r="G105" s="11"/>
      <c r="H105" s="213" t="s">
        <v>233</v>
      </c>
    </row>
    <row r="106" spans="2:8" ht="10.5" customHeight="1">
      <c r="B106" s="168">
        <v>3</v>
      </c>
      <c r="C106" s="66" t="s">
        <v>106</v>
      </c>
      <c r="D106" s="67"/>
      <c r="E106" s="13"/>
      <c r="F106" s="63" t="s">
        <v>16</v>
      </c>
      <c r="G106" s="11"/>
      <c r="H106" s="213" t="s">
        <v>233</v>
      </c>
    </row>
    <row r="107" spans="2:8" ht="10.5" customHeight="1">
      <c r="B107" s="168">
        <v>4</v>
      </c>
      <c r="C107" s="66" t="s">
        <v>107</v>
      </c>
      <c r="D107" s="67"/>
      <c r="E107" s="13"/>
      <c r="F107" s="63" t="s">
        <v>16</v>
      </c>
      <c r="G107" s="11"/>
      <c r="H107" s="213" t="s">
        <v>233</v>
      </c>
    </row>
    <row r="108" spans="2:8" ht="10.5" customHeight="1">
      <c r="B108" s="168">
        <v>5</v>
      </c>
      <c r="C108" s="66" t="s">
        <v>108</v>
      </c>
      <c r="D108" s="67"/>
      <c r="E108" s="13"/>
      <c r="F108" s="63" t="s">
        <v>16</v>
      </c>
      <c r="G108" s="11"/>
      <c r="H108" s="213" t="s">
        <v>233</v>
      </c>
    </row>
    <row r="109" spans="2:8" ht="10.5" customHeight="1">
      <c r="B109" s="168">
        <v>6</v>
      </c>
      <c r="C109" s="66" t="s">
        <v>109</v>
      </c>
      <c r="D109" s="67"/>
      <c r="E109" s="13"/>
      <c r="F109" s="63" t="s">
        <v>45</v>
      </c>
      <c r="G109" s="11"/>
      <c r="H109" s="213" t="s">
        <v>233</v>
      </c>
    </row>
    <row r="110" spans="2:8" ht="10.5" customHeight="1" thickBot="1">
      <c r="B110" s="156">
        <v>7</v>
      </c>
      <c r="C110" s="18" t="s">
        <v>38</v>
      </c>
      <c r="D110" s="69"/>
      <c r="E110" s="7"/>
      <c r="F110" s="63" t="s">
        <v>11</v>
      </c>
      <c r="G110" s="8"/>
      <c r="H110" s="213">
        <f>E110*G110</f>
        <v>0</v>
      </c>
    </row>
    <row r="111" spans="2:8" ht="10.5" customHeight="1" thickBot="1">
      <c r="B111" s="129" t="s">
        <v>17</v>
      </c>
      <c r="C111" s="140" t="s">
        <v>103</v>
      </c>
      <c r="D111" s="131"/>
      <c r="E111" s="132"/>
      <c r="F111" s="130"/>
      <c r="G111" s="133" t="s">
        <v>18</v>
      </c>
      <c r="H111" s="214">
        <f>SUM(H104:H110)</f>
        <v>0</v>
      </c>
    </row>
    <row r="112" spans="2:8" ht="10.5" customHeight="1" thickBot="1">
      <c r="B112" s="112"/>
      <c r="C112" s="113"/>
      <c r="D112" s="112" t="s">
        <v>110</v>
      </c>
      <c r="E112" s="113"/>
      <c r="F112" s="113"/>
      <c r="G112" s="113"/>
      <c r="H112" s="114"/>
    </row>
    <row r="113" spans="2:8" ht="10.5" customHeight="1" thickBot="1">
      <c r="B113" s="162" t="s">
        <v>7</v>
      </c>
      <c r="C113" s="163" t="s">
        <v>8</v>
      </c>
      <c r="D113" s="164" t="s">
        <v>9</v>
      </c>
      <c r="E113" s="165" t="s">
        <v>10</v>
      </c>
      <c r="F113" s="164" t="s">
        <v>11</v>
      </c>
      <c r="G113" s="166" t="s">
        <v>12</v>
      </c>
      <c r="H113" s="167" t="s">
        <v>13</v>
      </c>
    </row>
    <row r="114" spans="2:8" ht="10.5" customHeight="1">
      <c r="B114" s="173">
        <v>1</v>
      </c>
      <c r="C114" s="174" t="s">
        <v>111</v>
      </c>
      <c r="D114" s="79"/>
      <c r="E114" s="20"/>
      <c r="F114" s="63" t="s">
        <v>16</v>
      </c>
      <c r="G114" s="11"/>
      <c r="H114" s="222" t="s">
        <v>233</v>
      </c>
    </row>
    <row r="115" spans="2:8" s="139" customFormat="1" ht="10.5" customHeight="1">
      <c r="B115" s="168">
        <v>2</v>
      </c>
      <c r="C115" s="66" t="s">
        <v>112</v>
      </c>
      <c r="D115" s="67"/>
      <c r="E115" s="10"/>
      <c r="F115" s="63" t="s">
        <v>16</v>
      </c>
      <c r="G115" s="11"/>
      <c r="H115" s="223" t="s">
        <v>233</v>
      </c>
    </row>
    <row r="116" spans="2:8" ht="10.5" customHeight="1">
      <c r="B116" s="168">
        <v>3</v>
      </c>
      <c r="C116" s="66" t="s">
        <v>113</v>
      </c>
      <c r="D116" s="67"/>
      <c r="E116" s="13"/>
      <c r="F116" s="63" t="s">
        <v>51</v>
      </c>
      <c r="G116" s="11"/>
      <c r="H116" s="223" t="s">
        <v>233</v>
      </c>
    </row>
    <row r="117" spans="2:8" ht="10.5" customHeight="1">
      <c r="B117" s="168">
        <v>4</v>
      </c>
      <c r="C117" s="66" t="s">
        <v>114</v>
      </c>
      <c r="D117" s="67"/>
      <c r="E117" s="13"/>
      <c r="F117" s="63" t="s">
        <v>16</v>
      </c>
      <c r="G117" s="11"/>
      <c r="H117" s="223">
        <v>34347</v>
      </c>
    </row>
    <row r="118" spans="2:8" ht="10.5" customHeight="1">
      <c r="B118" s="168">
        <v>5</v>
      </c>
      <c r="C118" s="66" t="s">
        <v>115</v>
      </c>
      <c r="D118" s="67"/>
      <c r="E118" s="13"/>
      <c r="F118" s="63" t="s">
        <v>16</v>
      </c>
      <c r="G118" s="11"/>
      <c r="H118" s="223" t="s">
        <v>233</v>
      </c>
    </row>
    <row r="119" spans="2:8" ht="10.5" customHeight="1">
      <c r="B119" s="168">
        <v>6</v>
      </c>
      <c r="C119" s="66" t="s">
        <v>116</v>
      </c>
      <c r="D119" s="67"/>
      <c r="E119" s="13"/>
      <c r="F119" s="63" t="s">
        <v>16</v>
      </c>
      <c r="G119" s="11"/>
      <c r="H119" s="223" t="s">
        <v>233</v>
      </c>
    </row>
    <row r="120" spans="2:8" ht="10.5" customHeight="1">
      <c r="B120" s="168">
        <v>7</v>
      </c>
      <c r="C120" s="66" t="s">
        <v>117</v>
      </c>
      <c r="D120" s="67"/>
      <c r="E120" s="13"/>
      <c r="F120" s="63" t="s">
        <v>16</v>
      </c>
      <c r="G120" s="11"/>
      <c r="H120" s="223">
        <v>3250</v>
      </c>
    </row>
    <row r="121" spans="2:8" ht="10.5" customHeight="1">
      <c r="B121" s="168">
        <v>8</v>
      </c>
      <c r="C121" s="17" t="s">
        <v>118</v>
      </c>
      <c r="D121" s="67"/>
      <c r="E121" s="13"/>
      <c r="F121" s="63" t="s">
        <v>16</v>
      </c>
      <c r="G121" s="11"/>
      <c r="H121" s="223" t="s">
        <v>233</v>
      </c>
    </row>
    <row r="122" spans="2:8" ht="10.5" customHeight="1" thickBot="1">
      <c r="B122" s="156">
        <v>9</v>
      </c>
      <c r="C122" s="18" t="s">
        <v>38</v>
      </c>
      <c r="D122" s="69"/>
      <c r="E122" s="7"/>
      <c r="F122" s="63" t="s">
        <v>11</v>
      </c>
      <c r="G122" s="8"/>
      <c r="H122" s="224">
        <f>E122*G122</f>
        <v>0</v>
      </c>
    </row>
    <row r="123" spans="2:8" ht="10.5" customHeight="1" thickBot="1">
      <c r="B123" s="129" t="s">
        <v>17</v>
      </c>
      <c r="C123" s="130" t="s">
        <v>110</v>
      </c>
      <c r="D123" s="131"/>
      <c r="E123" s="132"/>
      <c r="F123" s="130"/>
      <c r="G123" s="133" t="s">
        <v>18</v>
      </c>
      <c r="H123" s="214">
        <f>SUM(H114:H122)</f>
        <v>37597</v>
      </c>
    </row>
    <row r="124" spans="2:8" ht="10.5" customHeight="1" thickBot="1">
      <c r="B124" s="112"/>
      <c r="C124" s="113"/>
      <c r="D124" s="112" t="s">
        <v>119</v>
      </c>
      <c r="E124" s="113"/>
      <c r="F124" s="113"/>
      <c r="G124" s="113"/>
      <c r="H124" s="114"/>
    </row>
    <row r="125" spans="2:8" ht="10.5" customHeight="1" thickBot="1">
      <c r="B125" s="162" t="s">
        <v>7</v>
      </c>
      <c r="C125" s="163" t="s">
        <v>8</v>
      </c>
      <c r="D125" s="164" t="s">
        <v>9</v>
      </c>
      <c r="E125" s="165" t="s">
        <v>10</v>
      </c>
      <c r="F125" s="164" t="s">
        <v>11</v>
      </c>
      <c r="G125" s="166" t="s">
        <v>12</v>
      </c>
      <c r="H125" s="167" t="s">
        <v>13</v>
      </c>
    </row>
    <row r="126" spans="2:8" ht="10.5" customHeight="1">
      <c r="B126" s="155">
        <v>1</v>
      </c>
      <c r="C126" s="17" t="s">
        <v>120</v>
      </c>
      <c r="D126" s="77"/>
      <c r="E126" s="14"/>
      <c r="F126" s="138" t="s">
        <v>16</v>
      </c>
      <c r="G126" s="11"/>
      <c r="H126" s="216" t="s">
        <v>234</v>
      </c>
    </row>
    <row r="127" spans="2:8" ht="10.5" customHeight="1">
      <c r="B127" s="155">
        <v>2</v>
      </c>
      <c r="C127" s="17" t="s">
        <v>121</v>
      </c>
      <c r="D127" s="77"/>
      <c r="E127" s="21"/>
      <c r="F127" s="138" t="s">
        <v>16</v>
      </c>
      <c r="G127" s="11"/>
      <c r="H127" s="216" t="s">
        <v>233</v>
      </c>
    </row>
    <row r="128" spans="2:8" ht="10.5" customHeight="1" thickBot="1">
      <c r="B128" s="175">
        <v>3</v>
      </c>
      <c r="C128" s="18" t="s">
        <v>38</v>
      </c>
      <c r="D128" s="80"/>
      <c r="E128" s="22"/>
      <c r="F128" s="63" t="s">
        <v>11</v>
      </c>
      <c r="G128" s="8"/>
      <c r="H128" s="216">
        <f t="shared" ref="H126:H128" si="3">E128*G128</f>
        <v>0</v>
      </c>
    </row>
    <row r="129" spans="2:8" s="139" customFormat="1" ht="10.5" customHeight="1" thickBot="1">
      <c r="B129" s="129" t="s">
        <v>17</v>
      </c>
      <c r="C129" s="130" t="s">
        <v>119</v>
      </c>
      <c r="D129" s="131"/>
      <c r="E129" s="132"/>
      <c r="F129" s="130"/>
      <c r="G129" s="133" t="s">
        <v>18</v>
      </c>
      <c r="H129" s="220">
        <f>SUM(H126:H128)</f>
        <v>0</v>
      </c>
    </row>
    <row r="130" spans="2:8" s="137" customFormat="1" ht="10.5" customHeight="1" thickBot="1">
      <c r="B130" s="112"/>
      <c r="C130" s="113"/>
      <c r="D130" s="112" t="s">
        <v>122</v>
      </c>
      <c r="E130" s="113"/>
      <c r="F130" s="113"/>
      <c r="G130" s="113"/>
      <c r="H130" s="114"/>
    </row>
    <row r="131" spans="2:8" ht="10.5" customHeight="1" thickBot="1">
      <c r="B131" s="162" t="s">
        <v>7</v>
      </c>
      <c r="C131" s="163" t="s">
        <v>8</v>
      </c>
      <c r="D131" s="164" t="s">
        <v>9</v>
      </c>
      <c r="E131" s="165" t="s">
        <v>10</v>
      </c>
      <c r="F131" s="164" t="s">
        <v>11</v>
      </c>
      <c r="G131" s="166" t="s">
        <v>12</v>
      </c>
      <c r="H131" s="167" t="s">
        <v>13</v>
      </c>
    </row>
    <row r="132" spans="2:8" ht="10.5" customHeight="1">
      <c r="B132" s="155">
        <v>1</v>
      </c>
      <c r="C132" s="17" t="s">
        <v>123</v>
      </c>
      <c r="D132" s="77"/>
      <c r="E132" s="14"/>
      <c r="F132" s="138" t="s">
        <v>16</v>
      </c>
      <c r="G132" s="11"/>
      <c r="H132" s="216" t="s">
        <v>233</v>
      </c>
    </row>
    <row r="133" spans="2:8" ht="10.5" customHeight="1">
      <c r="B133" s="155">
        <v>3</v>
      </c>
      <c r="C133" s="17" t="s">
        <v>124</v>
      </c>
      <c r="D133" s="77"/>
      <c r="E133" s="14"/>
      <c r="F133" s="138" t="s">
        <v>16</v>
      </c>
      <c r="G133" s="11"/>
      <c r="H133" s="216" t="s">
        <v>233</v>
      </c>
    </row>
    <row r="134" spans="2:8" ht="10.5" customHeight="1">
      <c r="B134" s="155">
        <v>5</v>
      </c>
      <c r="C134" s="17" t="s">
        <v>125</v>
      </c>
      <c r="D134" s="77"/>
      <c r="E134" s="14"/>
      <c r="F134" s="138" t="s">
        <v>16</v>
      </c>
      <c r="G134" s="11"/>
      <c r="H134" s="216" t="s">
        <v>233</v>
      </c>
    </row>
    <row r="135" spans="2:8" ht="10.5" customHeight="1">
      <c r="B135" s="155">
        <v>7</v>
      </c>
      <c r="C135" s="17" t="s">
        <v>126</v>
      </c>
      <c r="D135" s="77"/>
      <c r="E135" s="14"/>
      <c r="F135" s="138" t="s">
        <v>16</v>
      </c>
      <c r="G135" s="11"/>
      <c r="H135" s="216" t="s">
        <v>233</v>
      </c>
    </row>
    <row r="136" spans="2:8" s="139" customFormat="1" ht="10.5" customHeight="1">
      <c r="B136" s="155">
        <v>8</v>
      </c>
      <c r="C136" s="17" t="s">
        <v>127</v>
      </c>
      <c r="D136" s="77"/>
      <c r="E136" s="14"/>
      <c r="F136" s="138" t="s">
        <v>16</v>
      </c>
      <c r="G136" s="11"/>
      <c r="H136" s="216">
        <v>10424</v>
      </c>
    </row>
    <row r="137" spans="2:8" ht="10.5" customHeight="1">
      <c r="B137" s="155">
        <v>9</v>
      </c>
      <c r="C137" s="17" t="s">
        <v>128</v>
      </c>
      <c r="D137" s="77"/>
      <c r="E137" s="14"/>
      <c r="F137" s="138" t="s">
        <v>16</v>
      </c>
      <c r="G137" s="11"/>
      <c r="H137" s="216" t="s">
        <v>233</v>
      </c>
    </row>
    <row r="138" spans="2:8" ht="10.5" customHeight="1" thickBot="1">
      <c r="B138" s="175">
        <v>10</v>
      </c>
      <c r="C138" s="18" t="s">
        <v>38</v>
      </c>
      <c r="D138" s="80"/>
      <c r="E138" s="7"/>
      <c r="F138" s="63" t="s">
        <v>11</v>
      </c>
      <c r="G138" s="8"/>
      <c r="H138" s="216">
        <f t="shared" ref="H132:H138" si="4">E138*G138</f>
        <v>0</v>
      </c>
    </row>
    <row r="139" spans="2:8" ht="10.5" customHeight="1" thickBot="1">
      <c r="B139" s="129" t="s">
        <v>17</v>
      </c>
      <c r="C139" s="140" t="s">
        <v>122</v>
      </c>
      <c r="D139" s="131"/>
      <c r="E139" s="132"/>
      <c r="F139" s="130"/>
      <c r="G139" s="133" t="s">
        <v>18</v>
      </c>
      <c r="H139" s="225">
        <f>SUM(H132:H138)</f>
        <v>10424</v>
      </c>
    </row>
    <row r="140" spans="2:8" s="139" customFormat="1" ht="10.5" customHeight="1" thickBot="1">
      <c r="B140" s="112"/>
      <c r="C140" s="113"/>
      <c r="D140" s="112" t="s">
        <v>129</v>
      </c>
      <c r="E140" s="113"/>
      <c r="F140" s="113"/>
      <c r="G140" s="113"/>
      <c r="H140" s="114"/>
    </row>
    <row r="141" spans="2:8" ht="10.5" customHeight="1" thickBot="1">
      <c r="B141" s="162" t="s">
        <v>7</v>
      </c>
      <c r="C141" s="163" t="s">
        <v>8</v>
      </c>
      <c r="D141" s="164" t="s">
        <v>9</v>
      </c>
      <c r="E141" s="165" t="s">
        <v>10</v>
      </c>
      <c r="F141" s="164" t="s">
        <v>11</v>
      </c>
      <c r="G141" s="166" t="s">
        <v>12</v>
      </c>
      <c r="H141" s="167" t="s">
        <v>13</v>
      </c>
    </row>
    <row r="142" spans="2:8" s="139" customFormat="1" ht="10.5" customHeight="1">
      <c r="B142" s="168">
        <v>1</v>
      </c>
      <c r="C142" s="66" t="s">
        <v>130</v>
      </c>
      <c r="D142" s="67"/>
      <c r="E142" s="13"/>
      <c r="F142" s="63" t="s">
        <v>16</v>
      </c>
      <c r="G142" s="11"/>
      <c r="H142" s="213" t="s">
        <v>233</v>
      </c>
    </row>
    <row r="143" spans="2:8" ht="10.5" customHeight="1">
      <c r="B143" s="155">
        <v>2</v>
      </c>
      <c r="C143" s="17" t="s">
        <v>131</v>
      </c>
      <c r="D143" s="77"/>
      <c r="E143" s="14"/>
      <c r="F143" s="138" t="s">
        <v>16</v>
      </c>
      <c r="G143" s="11"/>
      <c r="H143" s="216" t="s">
        <v>233</v>
      </c>
    </row>
    <row r="144" spans="2:8" ht="10.5" customHeight="1">
      <c r="B144" s="155">
        <v>3</v>
      </c>
      <c r="C144" s="17" t="s">
        <v>132</v>
      </c>
      <c r="D144" s="77"/>
      <c r="E144" s="14"/>
      <c r="F144" s="138" t="s">
        <v>16</v>
      </c>
      <c r="G144" s="11"/>
      <c r="H144" s="216" t="s">
        <v>233</v>
      </c>
    </row>
    <row r="145" spans="2:8" ht="10.5" customHeight="1">
      <c r="B145" s="155">
        <v>4</v>
      </c>
      <c r="C145" s="17" t="s">
        <v>133</v>
      </c>
      <c r="D145" s="77"/>
      <c r="E145" s="14"/>
      <c r="F145" s="138" t="s">
        <v>16</v>
      </c>
      <c r="G145" s="11"/>
      <c r="H145" s="216" t="s">
        <v>233</v>
      </c>
    </row>
    <row r="146" spans="2:8" ht="10.5" customHeight="1" thickBot="1">
      <c r="B146" s="175">
        <v>5</v>
      </c>
      <c r="C146" s="18" t="s">
        <v>38</v>
      </c>
      <c r="D146" s="69"/>
      <c r="E146" s="7"/>
      <c r="F146" s="63" t="s">
        <v>11</v>
      </c>
      <c r="G146" s="8"/>
      <c r="H146" s="216">
        <f t="shared" ref="H142:H146" si="5">E146*G146</f>
        <v>0</v>
      </c>
    </row>
    <row r="147" spans="2:8" ht="10.5" customHeight="1" thickBot="1">
      <c r="B147" s="129" t="s">
        <v>17</v>
      </c>
      <c r="C147" s="130" t="s">
        <v>134</v>
      </c>
      <c r="D147" s="131"/>
      <c r="E147" s="132"/>
      <c r="F147" s="130"/>
      <c r="G147" s="133" t="s">
        <v>18</v>
      </c>
      <c r="H147" s="220">
        <f>SUM(H142:H146)</f>
        <v>0</v>
      </c>
    </row>
    <row r="148" spans="2:8" ht="10.5" customHeight="1" thickBot="1">
      <c r="B148" s="112"/>
      <c r="C148" s="113"/>
      <c r="D148" s="112" t="s">
        <v>135</v>
      </c>
      <c r="E148" s="113"/>
      <c r="F148" s="113"/>
      <c r="G148" s="113"/>
      <c r="H148" s="114"/>
    </row>
    <row r="149" spans="2:8" ht="10.5" customHeight="1" thickBot="1">
      <c r="B149" s="162" t="s">
        <v>7</v>
      </c>
      <c r="C149" s="163" t="s">
        <v>8</v>
      </c>
      <c r="D149" s="164" t="s">
        <v>9</v>
      </c>
      <c r="E149" s="165" t="s">
        <v>10</v>
      </c>
      <c r="F149" s="164" t="s">
        <v>11</v>
      </c>
      <c r="G149" s="166" t="s">
        <v>12</v>
      </c>
      <c r="H149" s="167" t="s">
        <v>13</v>
      </c>
    </row>
    <row r="150" spans="2:8" ht="10.5" customHeight="1">
      <c r="B150" s="155">
        <v>1</v>
      </c>
      <c r="C150" s="17" t="s">
        <v>136</v>
      </c>
      <c r="D150" s="77"/>
      <c r="E150" s="14"/>
      <c r="F150" s="63" t="s">
        <v>16</v>
      </c>
      <c r="G150" s="11"/>
      <c r="H150" s="213">
        <v>865</v>
      </c>
    </row>
    <row r="151" spans="2:8" ht="10.5" customHeight="1">
      <c r="B151" s="155">
        <v>2</v>
      </c>
      <c r="C151" s="17" t="s">
        <v>137</v>
      </c>
      <c r="D151" s="77"/>
      <c r="E151" s="14"/>
      <c r="F151" s="63" t="s">
        <v>16</v>
      </c>
      <c r="G151" s="11"/>
      <c r="H151" s="213" t="s">
        <v>233</v>
      </c>
    </row>
    <row r="152" spans="2:8" ht="10.5" customHeight="1">
      <c r="B152" s="155">
        <v>3</v>
      </c>
      <c r="C152" s="17" t="s">
        <v>138</v>
      </c>
      <c r="D152" s="77"/>
      <c r="E152" s="14"/>
      <c r="F152" s="138" t="s">
        <v>16</v>
      </c>
      <c r="G152" s="11"/>
      <c r="H152" s="216" t="s">
        <v>233</v>
      </c>
    </row>
    <row r="153" spans="2:8" ht="10.5" customHeight="1">
      <c r="B153" s="155">
        <v>4</v>
      </c>
      <c r="C153" s="17" t="s">
        <v>139</v>
      </c>
      <c r="D153" s="77"/>
      <c r="E153" s="14"/>
      <c r="F153" s="138" t="s">
        <v>16</v>
      </c>
      <c r="G153" s="11"/>
      <c r="H153" s="216" t="s">
        <v>233</v>
      </c>
    </row>
    <row r="154" spans="2:8" ht="10.5" customHeight="1">
      <c r="B154" s="155">
        <v>5</v>
      </c>
      <c r="C154" s="17" t="s">
        <v>140</v>
      </c>
      <c r="D154" s="77"/>
      <c r="E154" s="14"/>
      <c r="F154" s="138" t="s">
        <v>16</v>
      </c>
      <c r="G154" s="11"/>
      <c r="H154" s="216" t="s">
        <v>234</v>
      </c>
    </row>
    <row r="155" spans="2:8" ht="10.5" customHeight="1">
      <c r="B155" s="155">
        <v>6</v>
      </c>
      <c r="C155" s="17" t="s">
        <v>141</v>
      </c>
      <c r="D155" s="77"/>
      <c r="E155" s="14"/>
      <c r="F155" s="138" t="s">
        <v>16</v>
      </c>
      <c r="G155" s="11"/>
      <c r="H155" s="216">
        <v>25800</v>
      </c>
    </row>
    <row r="156" spans="2:8" ht="10.5" customHeight="1">
      <c r="B156" s="155">
        <v>7</v>
      </c>
      <c r="C156" s="17" t="s">
        <v>142</v>
      </c>
      <c r="D156" s="17" t="s">
        <v>143</v>
      </c>
      <c r="E156" s="14"/>
      <c r="F156" s="138" t="s">
        <v>16</v>
      </c>
      <c r="G156" s="11"/>
      <c r="H156" s="216" t="s">
        <v>233</v>
      </c>
    </row>
    <row r="157" spans="2:8" ht="10.5" customHeight="1">
      <c r="B157" s="155">
        <v>8</v>
      </c>
      <c r="C157" s="17" t="s">
        <v>144</v>
      </c>
      <c r="D157" s="77"/>
      <c r="E157" s="14"/>
      <c r="F157" s="138" t="s">
        <v>16</v>
      </c>
      <c r="G157" s="11"/>
      <c r="H157" s="216" t="s">
        <v>233</v>
      </c>
    </row>
    <row r="158" spans="2:8" ht="10.5" customHeight="1">
      <c r="B158" s="155">
        <v>9</v>
      </c>
      <c r="C158" s="17" t="s">
        <v>145</v>
      </c>
      <c r="D158" s="77"/>
      <c r="E158" s="14"/>
      <c r="F158" s="138" t="s">
        <v>16</v>
      </c>
      <c r="G158" s="11"/>
      <c r="H158" s="216">
        <v>12390</v>
      </c>
    </row>
    <row r="159" spans="2:8" ht="10.5" customHeight="1">
      <c r="B159" s="155">
        <v>10</v>
      </c>
      <c r="C159" s="17" t="s">
        <v>146</v>
      </c>
      <c r="D159" s="77"/>
      <c r="E159" s="14"/>
      <c r="F159" s="138" t="s">
        <v>16</v>
      </c>
      <c r="G159" s="11"/>
      <c r="H159" s="216" t="s">
        <v>233</v>
      </c>
    </row>
    <row r="160" spans="2:8" ht="10.5" customHeight="1">
      <c r="B160" s="155">
        <v>11</v>
      </c>
      <c r="C160" s="17" t="s">
        <v>147</v>
      </c>
      <c r="D160" s="77"/>
      <c r="E160" s="14"/>
      <c r="F160" s="138" t="s">
        <v>16</v>
      </c>
      <c r="G160" s="11"/>
      <c r="H160" s="216" t="s">
        <v>233</v>
      </c>
    </row>
    <row r="161" spans="2:8" ht="10.5" customHeight="1" thickBot="1">
      <c r="B161" s="175"/>
      <c r="C161" s="18" t="s">
        <v>38</v>
      </c>
      <c r="D161" s="69"/>
      <c r="E161" s="7"/>
      <c r="F161" s="63" t="s">
        <v>11</v>
      </c>
      <c r="G161" s="8"/>
      <c r="H161" s="216">
        <f>E161*G161</f>
        <v>0</v>
      </c>
    </row>
    <row r="162" spans="2:8" ht="10.5" customHeight="1" thickBot="1">
      <c r="B162" s="129" t="s">
        <v>17</v>
      </c>
      <c r="C162" s="130" t="s">
        <v>135</v>
      </c>
      <c r="D162" s="131"/>
      <c r="E162" s="132"/>
      <c r="F162" s="130"/>
      <c r="G162" s="133" t="s">
        <v>18</v>
      </c>
      <c r="H162" s="225">
        <f>SUM(H150:H161)</f>
        <v>39055</v>
      </c>
    </row>
    <row r="163" spans="2:8" ht="10.5" customHeight="1" thickBot="1">
      <c r="B163" s="112"/>
      <c r="C163" s="113"/>
      <c r="D163" s="112" t="s">
        <v>148</v>
      </c>
      <c r="E163" s="113"/>
      <c r="F163" s="113"/>
      <c r="G163" s="113"/>
      <c r="H163" s="114"/>
    </row>
    <row r="164" spans="2:8" ht="10.5" customHeight="1" thickBot="1">
      <c r="B164" s="162" t="s">
        <v>7</v>
      </c>
      <c r="C164" s="163" t="s">
        <v>8</v>
      </c>
      <c r="D164" s="164" t="s">
        <v>9</v>
      </c>
      <c r="E164" s="165" t="s">
        <v>10</v>
      </c>
      <c r="F164" s="164" t="s">
        <v>11</v>
      </c>
      <c r="G164" s="119" t="s">
        <v>12</v>
      </c>
      <c r="H164" s="167" t="s">
        <v>13</v>
      </c>
    </row>
    <row r="165" spans="2:8" ht="10.5" customHeight="1">
      <c r="B165" s="155">
        <v>1</v>
      </c>
      <c r="C165" s="17" t="s">
        <v>149</v>
      </c>
      <c r="D165" s="77"/>
      <c r="E165" s="14"/>
      <c r="F165" s="138" t="s">
        <v>16</v>
      </c>
      <c r="G165" s="11"/>
      <c r="H165" s="216" t="s">
        <v>233</v>
      </c>
    </row>
    <row r="166" spans="2:8" ht="10.5" customHeight="1">
      <c r="B166" s="155">
        <v>2</v>
      </c>
      <c r="C166" s="17" t="s">
        <v>150</v>
      </c>
      <c r="D166" s="77"/>
      <c r="E166" s="14"/>
      <c r="F166" s="138" t="s">
        <v>16</v>
      </c>
      <c r="G166" s="11"/>
      <c r="H166" s="216" t="s">
        <v>233</v>
      </c>
    </row>
    <row r="167" spans="2:8" ht="10.5" customHeight="1">
      <c r="B167" s="155">
        <v>3</v>
      </c>
      <c r="C167" s="62" t="s">
        <v>151</v>
      </c>
      <c r="D167" s="77"/>
      <c r="E167" s="14"/>
      <c r="F167" s="138" t="s">
        <v>16</v>
      </c>
      <c r="G167" s="11"/>
      <c r="H167" s="216" t="s">
        <v>233</v>
      </c>
    </row>
    <row r="168" spans="2:8" ht="10.5" customHeight="1">
      <c r="B168" s="155">
        <v>4</v>
      </c>
      <c r="C168" s="62" t="s">
        <v>152</v>
      </c>
      <c r="D168" s="77"/>
      <c r="E168" s="14"/>
      <c r="F168" s="138" t="s">
        <v>16</v>
      </c>
      <c r="G168" s="11"/>
      <c r="H168" s="216" t="s">
        <v>233</v>
      </c>
    </row>
    <row r="169" spans="2:8" s="139" customFormat="1" ht="10.5" customHeight="1">
      <c r="B169" s="155">
        <v>5</v>
      </c>
      <c r="C169" s="17" t="s">
        <v>153</v>
      </c>
      <c r="D169" s="77"/>
      <c r="E169" s="14"/>
      <c r="F169" s="138" t="s">
        <v>16</v>
      </c>
      <c r="G169" s="11"/>
      <c r="H169" s="216">
        <v>400</v>
      </c>
    </row>
    <row r="170" spans="2:8" s="139" customFormat="1" ht="10.5" customHeight="1">
      <c r="B170" s="155">
        <v>6</v>
      </c>
      <c r="C170" s="17" t="s">
        <v>154</v>
      </c>
      <c r="D170" s="77"/>
      <c r="E170" s="14"/>
      <c r="F170" s="138" t="s">
        <v>16</v>
      </c>
      <c r="G170" s="11"/>
      <c r="H170" s="216" t="s">
        <v>233</v>
      </c>
    </row>
    <row r="171" spans="2:8" s="139" customFormat="1" ht="10.5" customHeight="1">
      <c r="B171" s="155">
        <v>7</v>
      </c>
      <c r="C171" s="17" t="s">
        <v>155</v>
      </c>
      <c r="D171" s="77"/>
      <c r="E171" s="14"/>
      <c r="F171" s="138" t="s">
        <v>16</v>
      </c>
      <c r="G171" s="11"/>
      <c r="H171" s="216" t="s">
        <v>233</v>
      </c>
    </row>
    <row r="172" spans="2:8" s="139" customFormat="1" ht="10.5" customHeight="1" thickBot="1">
      <c r="B172" s="175"/>
      <c r="C172" s="18" t="s">
        <v>38</v>
      </c>
      <c r="D172" s="69"/>
      <c r="E172" s="7"/>
      <c r="F172" s="63" t="s">
        <v>11</v>
      </c>
      <c r="G172" s="8"/>
      <c r="H172" s="216">
        <f>E172*G172</f>
        <v>0</v>
      </c>
    </row>
    <row r="173" spans="2:8" ht="10.5" customHeight="1" thickBot="1">
      <c r="B173" s="129" t="s">
        <v>17</v>
      </c>
      <c r="C173" s="130" t="s">
        <v>148</v>
      </c>
      <c r="D173" s="131"/>
      <c r="E173" s="132"/>
      <c r="F173" s="130"/>
      <c r="G173" s="133" t="s">
        <v>18</v>
      </c>
      <c r="H173" s="214">
        <f>SUM(H165:H172)</f>
        <v>400</v>
      </c>
    </row>
    <row r="174" spans="2:8" ht="10.5" customHeight="1" thickBot="1">
      <c r="B174" s="112"/>
      <c r="C174" s="113"/>
      <c r="D174" s="112" t="s">
        <v>156</v>
      </c>
      <c r="E174" s="113"/>
      <c r="F174" s="113"/>
      <c r="G174" s="113"/>
      <c r="H174" s="114"/>
    </row>
    <row r="175" spans="2:8" ht="10.5" customHeight="1" thickBot="1">
      <c r="B175" s="162" t="s">
        <v>7</v>
      </c>
      <c r="C175" s="163" t="s">
        <v>8</v>
      </c>
      <c r="D175" s="164" t="s">
        <v>9</v>
      </c>
      <c r="E175" s="165" t="s">
        <v>10</v>
      </c>
      <c r="F175" s="164" t="s">
        <v>11</v>
      </c>
      <c r="G175" s="119" t="s">
        <v>12</v>
      </c>
      <c r="H175" s="167" t="s">
        <v>13</v>
      </c>
    </row>
    <row r="176" spans="2:8" ht="10.5" customHeight="1">
      <c r="B176" s="155">
        <v>1</v>
      </c>
      <c r="C176" s="17" t="s">
        <v>157</v>
      </c>
      <c r="D176" s="77"/>
      <c r="E176" s="14"/>
      <c r="F176" s="138" t="s">
        <v>16</v>
      </c>
      <c r="G176" s="11"/>
      <c r="H176" s="216">
        <f t="shared" ref="H176:H178" si="6">E176*G176</f>
        <v>0</v>
      </c>
    </row>
    <row r="177" spans="2:8" ht="10.5" customHeight="1">
      <c r="B177" s="155">
        <v>2</v>
      </c>
      <c r="C177" s="17" t="s">
        <v>157</v>
      </c>
      <c r="D177" s="77"/>
      <c r="E177" s="14"/>
      <c r="F177" s="138" t="s">
        <v>16</v>
      </c>
      <c r="G177" s="11"/>
      <c r="H177" s="216">
        <f t="shared" si="6"/>
        <v>0</v>
      </c>
    </row>
    <row r="178" spans="2:8" ht="10.5" customHeight="1">
      <c r="B178" s="155">
        <v>3</v>
      </c>
      <c r="C178" s="17" t="s">
        <v>157</v>
      </c>
      <c r="D178" s="77"/>
      <c r="E178" s="14"/>
      <c r="F178" s="138" t="s">
        <v>16</v>
      </c>
      <c r="G178" s="11"/>
      <c r="H178" s="216">
        <f t="shared" si="6"/>
        <v>0</v>
      </c>
    </row>
    <row r="179" spans="2:8" s="139" customFormat="1" ht="10.5" customHeight="1" thickBot="1">
      <c r="B179" s="175"/>
      <c r="C179" s="18" t="s">
        <v>38</v>
      </c>
      <c r="D179" s="69"/>
      <c r="E179" s="7"/>
      <c r="F179" s="63" t="s">
        <v>11</v>
      </c>
      <c r="G179" s="8"/>
      <c r="H179" s="216">
        <f>E179*G179</f>
        <v>0</v>
      </c>
    </row>
    <row r="180" spans="2:8" ht="10.5" customHeight="1" thickBot="1">
      <c r="B180" s="129" t="s">
        <v>17</v>
      </c>
      <c r="C180" s="130" t="s">
        <v>156</v>
      </c>
      <c r="D180" s="131"/>
      <c r="E180" s="132"/>
      <c r="F180" s="130"/>
      <c r="G180" s="133" t="s">
        <v>18</v>
      </c>
      <c r="H180" s="214">
        <f>SUM(H176:H179)</f>
        <v>0</v>
      </c>
    </row>
    <row r="181" spans="2:8" ht="10.5" customHeight="1" thickBot="1">
      <c r="B181" s="112"/>
      <c r="C181" s="113"/>
      <c r="D181" s="112" t="s">
        <v>158</v>
      </c>
      <c r="E181" s="113"/>
      <c r="F181" s="113"/>
      <c r="G181" s="113"/>
      <c r="H181" s="114"/>
    </row>
    <row r="182" spans="2:8" ht="10.5" customHeight="1" thickBot="1">
      <c r="B182" s="162" t="s">
        <v>7</v>
      </c>
      <c r="C182" s="163" t="s">
        <v>8</v>
      </c>
      <c r="D182" s="164" t="s">
        <v>9</v>
      </c>
      <c r="E182" s="165" t="s">
        <v>10</v>
      </c>
      <c r="F182" s="164" t="s">
        <v>11</v>
      </c>
      <c r="G182" s="119" t="s">
        <v>12</v>
      </c>
      <c r="H182" s="167" t="s">
        <v>13</v>
      </c>
    </row>
    <row r="183" spans="2:8" ht="10.5" customHeight="1">
      <c r="B183" s="155">
        <v>1</v>
      </c>
      <c r="C183" s="17" t="s">
        <v>159</v>
      </c>
      <c r="D183" s="77"/>
      <c r="E183" s="14"/>
      <c r="F183" s="138" t="s">
        <v>16</v>
      </c>
      <c r="G183" s="11"/>
      <c r="H183" s="216" t="s">
        <v>233</v>
      </c>
    </row>
    <row r="184" spans="2:8" s="139" customFormat="1" ht="10.5" customHeight="1" thickBot="1">
      <c r="B184" s="175"/>
      <c r="C184" s="18" t="s">
        <v>38</v>
      </c>
      <c r="D184" s="69"/>
      <c r="E184" s="7"/>
      <c r="F184" s="63" t="s">
        <v>11</v>
      </c>
      <c r="G184" s="8"/>
      <c r="H184" s="216">
        <f>E184*G184</f>
        <v>0</v>
      </c>
    </row>
    <row r="185" spans="2:8" ht="10.5" customHeight="1" thickBot="1">
      <c r="B185" s="129" t="s">
        <v>17</v>
      </c>
      <c r="C185" s="130" t="s">
        <v>158</v>
      </c>
      <c r="D185" s="131"/>
      <c r="E185" s="132"/>
      <c r="F185" s="130"/>
      <c r="G185" s="133" t="s">
        <v>18</v>
      </c>
      <c r="H185" s="214">
        <f>SUM(H183:H184)</f>
        <v>0</v>
      </c>
    </row>
    <row r="186" spans="2:8" ht="10.5" customHeight="1" thickBot="1">
      <c r="B186" s="112"/>
      <c r="C186" s="113"/>
      <c r="D186" s="112" t="s">
        <v>160</v>
      </c>
      <c r="E186" s="113"/>
      <c r="F186" s="113"/>
      <c r="G186" s="113"/>
      <c r="H186" s="114"/>
    </row>
    <row r="187" spans="2:8" ht="10.5" customHeight="1" thickBot="1">
      <c r="B187" s="162" t="s">
        <v>7</v>
      </c>
      <c r="C187" s="163" t="s">
        <v>8</v>
      </c>
      <c r="D187" s="164" t="s">
        <v>9</v>
      </c>
      <c r="E187" s="165" t="s">
        <v>10</v>
      </c>
      <c r="F187" s="164" t="s">
        <v>11</v>
      </c>
      <c r="G187" s="119" t="s">
        <v>12</v>
      </c>
      <c r="H187" s="167" t="s">
        <v>13</v>
      </c>
    </row>
    <row r="188" spans="2:8" ht="10.5" customHeight="1">
      <c r="B188" s="155">
        <v>1</v>
      </c>
      <c r="C188" s="17" t="s">
        <v>161</v>
      </c>
      <c r="D188" s="77"/>
      <c r="E188" s="14"/>
      <c r="F188" s="138" t="s">
        <v>16</v>
      </c>
      <c r="G188" s="11"/>
      <c r="H188" s="216">
        <v>17364</v>
      </c>
    </row>
    <row r="189" spans="2:8" s="139" customFormat="1" ht="10.5" customHeight="1" thickBot="1">
      <c r="B189" s="175"/>
      <c r="C189" s="18" t="s">
        <v>38</v>
      </c>
      <c r="D189" s="69"/>
      <c r="E189" s="7"/>
      <c r="F189" s="63" t="s">
        <v>11</v>
      </c>
      <c r="G189" s="8"/>
      <c r="H189" s="216">
        <f>E189*G189</f>
        <v>0</v>
      </c>
    </row>
    <row r="190" spans="2:8" ht="10.5" customHeight="1" thickBot="1">
      <c r="B190" s="129" t="s">
        <v>17</v>
      </c>
      <c r="C190" s="130" t="s">
        <v>160</v>
      </c>
      <c r="D190" s="131"/>
      <c r="E190" s="132"/>
      <c r="F190" s="130"/>
      <c r="G190" s="133" t="s">
        <v>18</v>
      </c>
      <c r="H190" s="214">
        <f>SUM(H188:H189)</f>
        <v>17364</v>
      </c>
    </row>
    <row r="191" spans="2:8" ht="10.5" customHeight="1" thickBot="1">
      <c r="B191" s="112"/>
      <c r="C191" s="113"/>
      <c r="D191" s="112" t="s">
        <v>162</v>
      </c>
      <c r="E191" s="113"/>
      <c r="F191" s="113"/>
      <c r="G191" s="113"/>
      <c r="H191" s="114"/>
    </row>
    <row r="192" spans="2:8" ht="10.5" customHeight="1" thickBot="1">
      <c r="B192" s="169" t="s">
        <v>7</v>
      </c>
      <c r="C192" s="150" t="s">
        <v>8</v>
      </c>
      <c r="D192" s="63" t="s">
        <v>9</v>
      </c>
      <c r="E192" s="9" t="s">
        <v>10</v>
      </c>
      <c r="F192" s="63" t="s">
        <v>11</v>
      </c>
      <c r="G192" s="119" t="s">
        <v>12</v>
      </c>
      <c r="H192" s="135" t="s">
        <v>13</v>
      </c>
    </row>
    <row r="193" spans="2:8" ht="10.5" customHeight="1">
      <c r="B193" s="176">
        <v>1</v>
      </c>
      <c r="C193" s="171" t="s">
        <v>163</v>
      </c>
      <c r="D193" s="78"/>
      <c r="E193" s="19"/>
      <c r="F193" s="172" t="s">
        <v>16</v>
      </c>
      <c r="G193" s="11"/>
      <c r="H193" s="221" t="s">
        <v>233</v>
      </c>
    </row>
    <row r="194" spans="2:8" ht="10.5" customHeight="1">
      <c r="B194" s="155">
        <v>2</v>
      </c>
      <c r="C194" s="62" t="s">
        <v>164</v>
      </c>
      <c r="D194" s="77"/>
      <c r="E194" s="14"/>
      <c r="F194" s="138" t="s">
        <v>16</v>
      </c>
      <c r="G194" s="11"/>
      <c r="H194" s="216" t="s">
        <v>233</v>
      </c>
    </row>
    <row r="195" spans="2:8" ht="10.5" customHeight="1">
      <c r="B195" s="152">
        <v>3</v>
      </c>
      <c r="C195" s="153" t="s">
        <v>165</v>
      </c>
      <c r="D195" s="75"/>
      <c r="E195" s="23"/>
      <c r="F195" s="138" t="s">
        <v>16</v>
      </c>
      <c r="G195" s="11"/>
      <c r="H195" s="216" t="s">
        <v>233</v>
      </c>
    </row>
    <row r="196" spans="2:8" ht="10.5" customHeight="1">
      <c r="B196" s="152">
        <v>4</v>
      </c>
      <c r="C196" s="17" t="s">
        <v>166</v>
      </c>
      <c r="D196" s="75"/>
      <c r="E196" s="23"/>
      <c r="F196" s="138" t="s">
        <v>16</v>
      </c>
      <c r="G196" s="11"/>
      <c r="H196" s="216" t="s">
        <v>233</v>
      </c>
    </row>
    <row r="197" spans="2:8" ht="10.5" customHeight="1">
      <c r="B197" s="175">
        <v>5</v>
      </c>
      <c r="C197" s="17" t="s">
        <v>167</v>
      </c>
      <c r="D197" s="59"/>
      <c r="E197" s="14"/>
      <c r="F197" s="138" t="s">
        <v>16</v>
      </c>
      <c r="G197" s="11"/>
      <c r="H197" s="216" t="s">
        <v>233</v>
      </c>
    </row>
    <row r="198" spans="2:8" ht="10.5" customHeight="1">
      <c r="B198" s="175">
        <v>6</v>
      </c>
      <c r="C198" s="17" t="s">
        <v>168</v>
      </c>
      <c r="D198" s="59"/>
      <c r="E198" s="14"/>
      <c r="F198" s="138" t="s">
        <v>16</v>
      </c>
      <c r="G198" s="11"/>
      <c r="H198" s="216" t="s">
        <v>233</v>
      </c>
    </row>
    <row r="199" spans="2:8" ht="10.5" customHeight="1">
      <c r="B199" s="155">
        <v>7</v>
      </c>
      <c r="C199" s="76" t="s">
        <v>169</v>
      </c>
      <c r="D199" s="76"/>
      <c r="E199" s="14"/>
      <c r="F199" s="138" t="s">
        <v>16</v>
      </c>
      <c r="G199" s="11"/>
      <c r="H199" s="216" t="s">
        <v>233</v>
      </c>
    </row>
    <row r="200" spans="2:8" ht="10.5" customHeight="1" thickBot="1">
      <c r="B200" s="175"/>
      <c r="C200" s="24" t="s">
        <v>38</v>
      </c>
      <c r="D200" s="24"/>
      <c r="E200" s="7"/>
      <c r="F200" s="63" t="s">
        <v>11</v>
      </c>
      <c r="G200" s="8"/>
      <c r="H200" s="216">
        <f t="shared" ref="H194:H200" si="7">E200*G200</f>
        <v>0</v>
      </c>
    </row>
    <row r="201" spans="2:8" ht="10.5" customHeight="1" thickBot="1">
      <c r="B201" s="129" t="s">
        <v>17</v>
      </c>
      <c r="C201" s="130" t="s">
        <v>170</v>
      </c>
      <c r="D201" s="131"/>
      <c r="E201" s="132"/>
      <c r="F201" s="130"/>
      <c r="G201" s="133" t="s">
        <v>18</v>
      </c>
      <c r="H201" s="214">
        <f>SUM(H193:H200)</f>
        <v>0</v>
      </c>
    </row>
    <row r="202" spans="2:8" ht="10.5" customHeight="1" thickBot="1">
      <c r="B202" s="112"/>
      <c r="C202" s="113"/>
      <c r="D202" s="112" t="s">
        <v>171</v>
      </c>
      <c r="E202" s="113"/>
      <c r="F202" s="113"/>
      <c r="G202" s="113"/>
      <c r="H202" s="114"/>
    </row>
    <row r="203" spans="2:8" ht="10.5" customHeight="1" thickBot="1">
      <c r="B203" s="169" t="s">
        <v>7</v>
      </c>
      <c r="C203" s="150" t="s">
        <v>8</v>
      </c>
      <c r="D203" s="63" t="s">
        <v>9</v>
      </c>
      <c r="E203" s="9" t="s">
        <v>10</v>
      </c>
      <c r="F203" s="63" t="s">
        <v>11</v>
      </c>
      <c r="G203" s="119" t="s">
        <v>12</v>
      </c>
      <c r="H203" s="135" t="s">
        <v>13</v>
      </c>
    </row>
    <row r="204" spans="2:8" ht="10.5" customHeight="1">
      <c r="B204" s="176">
        <v>1</v>
      </c>
      <c r="C204" s="81" t="s">
        <v>172</v>
      </c>
      <c r="D204" s="81"/>
      <c r="E204" s="25"/>
      <c r="F204" s="177" t="s">
        <v>45</v>
      </c>
      <c r="G204" s="11"/>
      <c r="H204" s="226" t="s">
        <v>233</v>
      </c>
    </row>
    <row r="205" spans="2:8" ht="10.5" customHeight="1">
      <c r="B205" s="155">
        <v>2</v>
      </c>
      <c r="C205" s="17" t="s">
        <v>173</v>
      </c>
      <c r="D205" s="62"/>
      <c r="E205" s="26"/>
      <c r="F205" s="178" t="s">
        <v>45</v>
      </c>
      <c r="G205" s="11"/>
      <c r="H205" s="224" t="s">
        <v>234</v>
      </c>
    </row>
    <row r="206" spans="2:8" ht="10.5" customHeight="1">
      <c r="B206" s="155">
        <v>3</v>
      </c>
      <c r="C206" s="76" t="s">
        <v>174</v>
      </c>
      <c r="D206" s="17"/>
      <c r="E206" s="27"/>
      <c r="F206" s="179" t="s">
        <v>45</v>
      </c>
      <c r="G206" s="11"/>
      <c r="H206" s="224" t="s">
        <v>233</v>
      </c>
    </row>
    <row r="207" spans="2:8" ht="10.5" customHeight="1">
      <c r="B207" s="155">
        <v>4</v>
      </c>
      <c r="C207" s="76" t="s">
        <v>175</v>
      </c>
      <c r="D207" s="77"/>
      <c r="E207" s="14"/>
      <c r="F207" s="138" t="s">
        <v>16</v>
      </c>
      <c r="G207" s="11"/>
      <c r="H207" s="216">
        <v>86273</v>
      </c>
    </row>
    <row r="208" spans="2:8" ht="10.5" customHeight="1">
      <c r="B208" s="155">
        <v>5</v>
      </c>
      <c r="C208" s="76" t="s">
        <v>176</v>
      </c>
      <c r="D208" s="17" t="s">
        <v>177</v>
      </c>
      <c r="E208" s="14"/>
      <c r="F208" s="138" t="s">
        <v>16</v>
      </c>
      <c r="G208" s="11"/>
      <c r="H208" s="216" t="s">
        <v>234</v>
      </c>
    </row>
    <row r="209" spans="2:8" ht="10.5" customHeight="1">
      <c r="B209" s="155">
        <v>6</v>
      </c>
      <c r="C209" s="76" t="s">
        <v>178</v>
      </c>
      <c r="D209" s="77"/>
      <c r="E209" s="14"/>
      <c r="F209" s="138" t="s">
        <v>16</v>
      </c>
      <c r="G209" s="11"/>
      <c r="H209" s="213" t="s">
        <v>233</v>
      </c>
    </row>
    <row r="210" spans="2:8" ht="10.5" customHeight="1">
      <c r="B210" s="155">
        <v>7</v>
      </c>
      <c r="C210" s="76" t="s">
        <v>179</v>
      </c>
      <c r="D210" s="77"/>
      <c r="E210" s="14"/>
      <c r="F210" s="138" t="s">
        <v>16</v>
      </c>
      <c r="G210" s="11"/>
      <c r="H210" s="213" t="s">
        <v>233</v>
      </c>
    </row>
    <row r="211" spans="2:8" ht="10.5" customHeight="1">
      <c r="B211" s="155">
        <v>8</v>
      </c>
      <c r="C211" s="76" t="s">
        <v>180</v>
      </c>
      <c r="D211" s="77"/>
      <c r="E211" s="14"/>
      <c r="F211" s="138" t="s">
        <v>45</v>
      </c>
      <c r="G211" s="11"/>
      <c r="H211" s="213">
        <v>2696</v>
      </c>
    </row>
    <row r="212" spans="2:8" ht="10.5" customHeight="1" thickBot="1">
      <c r="B212" s="156"/>
      <c r="C212" s="24" t="s">
        <v>38</v>
      </c>
      <c r="D212" s="69"/>
      <c r="E212" s="7"/>
      <c r="F212" s="63" t="s">
        <v>11</v>
      </c>
      <c r="G212" s="8"/>
      <c r="H212" s="213">
        <f t="shared" ref="H204:H212" si="8">E212*G212</f>
        <v>0</v>
      </c>
    </row>
    <row r="213" spans="2:8" ht="10.5" customHeight="1" thickBot="1">
      <c r="B213" s="129" t="s">
        <v>17</v>
      </c>
      <c r="C213" s="130" t="s">
        <v>171</v>
      </c>
      <c r="D213" s="131"/>
      <c r="E213" s="132"/>
      <c r="F213" s="130"/>
      <c r="G213" s="133" t="s">
        <v>18</v>
      </c>
      <c r="H213" s="214">
        <f>SUM(H204:H212)</f>
        <v>88969</v>
      </c>
    </row>
    <row r="214" spans="2:8" ht="10.5" customHeight="1" thickBot="1">
      <c r="B214" s="112"/>
      <c r="C214" s="113"/>
      <c r="D214" s="112" t="s">
        <v>181</v>
      </c>
      <c r="E214" s="113"/>
      <c r="F214" s="113"/>
      <c r="G214" s="113"/>
      <c r="H214" s="114"/>
    </row>
    <row r="215" spans="2:8" ht="10.5" customHeight="1" thickBot="1">
      <c r="B215" s="180" t="s">
        <v>182</v>
      </c>
      <c r="C215" s="181"/>
      <c r="D215" s="181"/>
      <c r="E215" s="181"/>
      <c r="F215" s="181"/>
      <c r="G215" s="181"/>
      <c r="H215" s="82">
        <v>11653</v>
      </c>
    </row>
    <row r="216" spans="2:8" ht="10.5" customHeight="1" thickBot="1">
      <c r="B216" s="180" t="s">
        <v>183</v>
      </c>
      <c r="C216" s="181"/>
      <c r="D216" s="181"/>
      <c r="E216" s="181"/>
      <c r="F216" s="181"/>
      <c r="G216" s="181"/>
      <c r="H216" s="214">
        <f>Total_contract/Building_size</f>
        <v>22.858217626362311</v>
      </c>
    </row>
    <row r="217" spans="2:8" ht="10.5" customHeight="1" thickBot="1">
      <c r="B217" s="182" t="s">
        <v>184</v>
      </c>
      <c r="C217" s="183"/>
      <c r="D217" s="183"/>
      <c r="E217" s="184"/>
      <c r="F217" s="183"/>
      <c r="G217" s="185"/>
      <c r="H217" s="227">
        <f>General_Conditions</f>
        <v>55115</v>
      </c>
    </row>
    <row r="218" spans="2:8" ht="10.5" customHeight="1" thickBot="1">
      <c r="B218" s="186" t="s">
        <v>185</v>
      </c>
      <c r="C218" s="36"/>
      <c r="D218" s="187" t="s">
        <v>186</v>
      </c>
      <c r="E218" s="188"/>
      <c r="F218" s="136"/>
      <c r="G218" s="189"/>
      <c r="H218" s="227">
        <f>SUM(H78,H101,H111,H123,H129,H139,H147,H162,H173,H180,H185,H190,H201,H213)</f>
        <v>193809</v>
      </c>
    </row>
    <row r="219" spans="2:8" ht="10.5" customHeight="1" thickBot="1">
      <c r="B219" s="186" t="s">
        <v>187</v>
      </c>
      <c r="C219" s="36"/>
      <c r="D219" s="187" t="s">
        <v>188</v>
      </c>
      <c r="E219" s="28">
        <v>9</v>
      </c>
      <c r="F219" s="136" t="s">
        <v>189</v>
      </c>
      <c r="G219" s="189"/>
      <c r="H219" s="228">
        <f>Subtotal*E219/100</f>
        <v>17442.810000000001</v>
      </c>
    </row>
    <row r="220" spans="2:8" ht="10.5" customHeight="1" thickBot="1">
      <c r="B220" s="186" t="s">
        <v>190</v>
      </c>
      <c r="C220" s="36"/>
      <c r="D220" s="187"/>
      <c r="E220" s="190"/>
      <c r="F220" s="136"/>
      <c r="G220" s="189"/>
      <c r="H220" s="51">
        <v>0</v>
      </c>
    </row>
    <row r="221" spans="2:8" ht="10.5" customHeight="1" thickBot="1">
      <c r="B221" s="186" t="s">
        <v>181</v>
      </c>
      <c r="C221" s="36"/>
      <c r="D221" s="187" t="s">
        <v>191</v>
      </c>
      <c r="E221" s="191"/>
      <c r="F221" s="136"/>
      <c r="G221" s="189"/>
      <c r="H221" s="228">
        <f>SUM(H217:H220)</f>
        <v>266366.81</v>
      </c>
    </row>
    <row r="222" spans="2:8" ht="10.5" customHeight="1" thickBot="1">
      <c r="B222" s="186" t="s">
        <v>192</v>
      </c>
      <c r="C222" s="36"/>
      <c r="D222" s="187" t="s">
        <v>193</v>
      </c>
      <c r="E222" s="28">
        <v>10</v>
      </c>
      <c r="F222" s="136" t="s">
        <v>189</v>
      </c>
      <c r="G222" s="189"/>
      <c r="H222" s="192"/>
    </row>
    <row r="223" spans="2:8" ht="10.5" customHeight="1" thickBot="1">
      <c r="B223" s="112"/>
      <c r="C223" s="113"/>
      <c r="D223" s="112" t="s">
        <v>194</v>
      </c>
      <c r="E223" s="113"/>
      <c r="F223" s="113"/>
      <c r="G223" s="113"/>
      <c r="H223" s="114"/>
    </row>
    <row r="224" spans="2:8" ht="10.5" customHeight="1" thickBot="1">
      <c r="B224" s="193" t="s">
        <v>7</v>
      </c>
      <c r="C224" s="194" t="s">
        <v>8</v>
      </c>
      <c r="D224" s="55" t="s">
        <v>9</v>
      </c>
      <c r="E224" s="195" t="s">
        <v>10</v>
      </c>
      <c r="F224" s="55" t="s">
        <v>11</v>
      </c>
      <c r="G224" s="196" t="s">
        <v>12</v>
      </c>
      <c r="H224" s="197" t="s">
        <v>195</v>
      </c>
    </row>
    <row r="225" spans="2:8" ht="10.5" customHeight="1">
      <c r="B225" s="83">
        <v>1</v>
      </c>
      <c r="C225" s="29"/>
      <c r="D225" s="30"/>
      <c r="E225" s="31"/>
      <c r="F225" s="29"/>
      <c r="G225" s="32"/>
      <c r="H225" s="229">
        <f>E225*G225</f>
        <v>0</v>
      </c>
    </row>
    <row r="226" spans="2:8" ht="10.5" customHeight="1">
      <c r="B226" s="84">
        <v>2</v>
      </c>
      <c r="C226" s="33"/>
      <c r="D226" s="34"/>
      <c r="E226" s="35"/>
      <c r="F226" s="36"/>
      <c r="G226" s="37"/>
      <c r="H226" s="230">
        <f>E226*G226</f>
        <v>0</v>
      </c>
    </row>
    <row r="227" spans="2:8" ht="10.5" customHeight="1">
      <c r="B227" s="85">
        <v>3</v>
      </c>
      <c r="C227" s="36"/>
      <c r="D227" s="34"/>
      <c r="E227" s="35"/>
      <c r="F227" s="36"/>
      <c r="G227" s="37"/>
      <c r="H227" s="230">
        <f>E227*G227</f>
        <v>0</v>
      </c>
    </row>
    <row r="228" spans="2:8" ht="10.5" customHeight="1">
      <c r="B228" s="84">
        <v>4</v>
      </c>
      <c r="C228" s="33"/>
      <c r="D228" s="38"/>
      <c r="E228" s="35"/>
      <c r="F228" s="36"/>
      <c r="G228" s="37"/>
      <c r="H228" s="230">
        <f>E228*G228</f>
        <v>0</v>
      </c>
    </row>
    <row r="229" spans="2:8" ht="10.5" customHeight="1" thickBot="1">
      <c r="B229" s="86">
        <v>5</v>
      </c>
      <c r="C229" s="39"/>
      <c r="D229" s="40"/>
      <c r="E229" s="41"/>
      <c r="F229" s="39"/>
      <c r="G229" s="42"/>
      <c r="H229" s="231">
        <f>E229*G229</f>
        <v>0</v>
      </c>
    </row>
    <row r="230" spans="2:8" ht="10.5" customHeight="1">
      <c r="B230" s="58" t="s">
        <v>196</v>
      </c>
      <c r="C230" s="4"/>
      <c r="D230" s="4"/>
      <c r="E230" s="60"/>
      <c r="F230" s="4"/>
      <c r="G230" s="3"/>
      <c r="H230" s="192"/>
    </row>
    <row r="231" spans="2:8" ht="10.5" customHeight="1">
      <c r="B231" s="58" t="s">
        <v>197</v>
      </c>
      <c r="C231" s="4"/>
      <c r="D231" s="4"/>
      <c r="E231" s="60"/>
      <c r="F231" s="4"/>
      <c r="G231" s="3"/>
      <c r="H231" s="192"/>
    </row>
    <row r="232" spans="2:8" ht="10.5" customHeight="1">
      <c r="B232" s="58" t="s">
        <v>198</v>
      </c>
      <c r="C232" s="4"/>
      <c r="D232" s="4"/>
      <c r="E232" s="60"/>
      <c r="F232" s="4"/>
      <c r="G232" s="3"/>
      <c r="H232" s="192"/>
    </row>
    <row r="233" spans="2:8" ht="10.5" customHeight="1">
      <c r="B233" s="175"/>
      <c r="C233" s="198" t="s">
        <v>199</v>
      </c>
      <c r="D233" s="43"/>
      <c r="E233" s="60"/>
      <c r="F233" s="4"/>
      <c r="G233" s="3"/>
      <c r="H233" s="192"/>
    </row>
    <row r="234" spans="2:8" ht="10.5" customHeight="1">
      <c r="B234" s="175"/>
      <c r="C234" s="198" t="s">
        <v>200</v>
      </c>
      <c r="D234" s="44" t="s">
        <v>235</v>
      </c>
      <c r="E234" s="60"/>
      <c r="F234" s="4"/>
      <c r="G234" s="3"/>
      <c r="H234" s="192"/>
    </row>
    <row r="235" spans="2:8" ht="10.5" customHeight="1">
      <c r="B235" s="175"/>
      <c r="C235" s="198" t="s">
        <v>201</v>
      </c>
      <c r="D235" s="44" t="s">
        <v>236</v>
      </c>
      <c r="E235" s="60"/>
      <c r="F235" s="4"/>
      <c r="G235" s="3"/>
      <c r="H235" s="192"/>
    </row>
    <row r="236" spans="2:8" ht="10.5" customHeight="1">
      <c r="B236" s="175"/>
      <c r="C236" s="198" t="s">
        <v>202</v>
      </c>
      <c r="D236" s="45">
        <v>45814</v>
      </c>
      <c r="E236" s="60"/>
      <c r="F236" s="4"/>
      <c r="G236" s="3"/>
      <c r="H236" s="192"/>
    </row>
    <row r="237" spans="2:8" ht="10.5" customHeight="1">
      <c r="B237" s="175"/>
      <c r="C237" s="198" t="s">
        <v>203</v>
      </c>
      <c r="D237" s="44" t="s">
        <v>237</v>
      </c>
      <c r="E237" s="60"/>
      <c r="F237" s="4"/>
      <c r="G237" s="3"/>
      <c r="H237" s="192"/>
    </row>
    <row r="238" spans="2:8" ht="10.5" customHeight="1">
      <c r="B238" s="175"/>
      <c r="C238" s="198" t="s">
        <v>204</v>
      </c>
      <c r="D238" s="43" t="s">
        <v>238</v>
      </c>
      <c r="E238" s="60"/>
      <c r="F238" s="4"/>
      <c r="G238" s="3"/>
      <c r="H238" s="192"/>
    </row>
    <row r="239" spans="2:8" ht="10.5" customHeight="1" thickBot="1">
      <c r="B239" s="199"/>
      <c r="C239" s="200" t="s">
        <v>205</v>
      </c>
      <c r="D239" s="46" t="s">
        <v>239</v>
      </c>
      <c r="E239" s="41"/>
      <c r="F239" s="39"/>
      <c r="G239" s="42"/>
      <c r="H239" s="87"/>
    </row>
    <row r="240" spans="2:8" ht="10.5" customHeight="1" thickBot="1">
      <c r="B240" s="112"/>
      <c r="C240" s="113"/>
      <c r="D240" s="112" t="s">
        <v>206</v>
      </c>
      <c r="E240" s="113"/>
      <c r="F240" s="113"/>
      <c r="G240" s="113"/>
      <c r="H240" s="114"/>
    </row>
    <row r="241" spans="2:8" ht="10.5" customHeight="1">
      <c r="B241" s="201">
        <v>1</v>
      </c>
      <c r="C241" s="52" t="s">
        <v>207</v>
      </c>
      <c r="H241" s="202"/>
    </row>
    <row r="242" spans="2:8" ht="10.5" customHeight="1">
      <c r="B242" s="201">
        <v>2</v>
      </c>
      <c r="C242" s="52" t="s">
        <v>208</v>
      </c>
      <c r="H242" s="202"/>
    </row>
    <row r="243" spans="2:8" ht="10.5" customHeight="1">
      <c r="B243" s="201">
        <v>3</v>
      </c>
      <c r="C243" s="52" t="s">
        <v>209</v>
      </c>
      <c r="H243" s="202"/>
    </row>
    <row r="244" spans="2:8" ht="10.5" customHeight="1">
      <c r="B244" s="201">
        <v>4</v>
      </c>
      <c r="C244" s="52" t="s">
        <v>210</v>
      </c>
      <c r="H244" s="202"/>
    </row>
    <row r="245" spans="2:8" ht="10.5" customHeight="1">
      <c r="B245" s="201">
        <v>5</v>
      </c>
      <c r="C245" s="52" t="s">
        <v>211</v>
      </c>
      <c r="H245" s="202"/>
    </row>
    <row r="246" spans="2:8" ht="10.5" customHeight="1">
      <c r="B246" s="201">
        <v>6</v>
      </c>
      <c r="C246" s="52" t="s">
        <v>212</v>
      </c>
      <c r="H246" s="202"/>
    </row>
    <row r="247" spans="2:8" ht="10.5" customHeight="1">
      <c r="B247" s="201">
        <v>7</v>
      </c>
      <c r="H247" s="202"/>
    </row>
    <row r="248" spans="2:8" ht="10.5" customHeight="1">
      <c r="B248" s="201">
        <v>8</v>
      </c>
      <c r="H248" s="202"/>
    </row>
    <row r="249" spans="2:8" ht="10.5" customHeight="1" thickBot="1">
      <c r="B249" s="203">
        <v>9</v>
      </c>
      <c r="C249" s="88"/>
      <c r="D249" s="88"/>
      <c r="E249" s="204"/>
      <c r="F249" s="88"/>
      <c r="G249" s="205"/>
      <c r="H249" s="206"/>
    </row>
    <row r="7267" spans="2:8">
      <c r="B7267" s="207"/>
      <c r="C7267" s="208"/>
      <c r="D7267" s="208"/>
      <c r="E7267" s="209"/>
      <c r="F7267" s="208"/>
      <c r="G7267" s="210"/>
      <c r="H7267" s="211"/>
    </row>
  </sheetData>
  <protectedRanges>
    <protectedRange algorithmName="SHA-512" hashValue="jmjGJ4TWvMt7FXgBulu45HwxeccPqMTqWovSWKNFHVejH6YPqQAvMvnG54ED0F2KtUkoL+m0jBhDm+eAcoFCfA==" saltValue="XmMDRxBQBmRjMMTh04GyIA==" spinCount="100000" sqref="B7:H10" name="GC Range"/>
  </protectedRanges>
  <pageMargins left="0.25" right="0.25" top="0.75" bottom="0.75" header="0.3" footer="0.3"/>
  <pageSetup scale="8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9525</xdr:rowOff>
                  </from>
                  <to>
                    <xdr:col>3</xdr:col>
                    <xdr:colOff>1685925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9525</xdr:rowOff>
                  </from>
                  <to>
                    <xdr:col>4</xdr:col>
                    <xdr:colOff>447675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1838325</xdr:colOff>
                    <xdr:row>6</xdr:row>
                    <xdr:rowOff>180975</xdr:rowOff>
                  </from>
                  <to>
                    <xdr:col>4</xdr:col>
                    <xdr:colOff>361950</xdr:colOff>
                    <xdr:row>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B1C6-F4F4-4B46-8321-C12EDA999AF7}">
  <dimension ref="A1:E21"/>
  <sheetViews>
    <sheetView workbookViewId="0">
      <selection activeCell="C9" sqref="C9"/>
    </sheetView>
  </sheetViews>
  <sheetFormatPr defaultRowHeight="11.25"/>
  <cols>
    <col min="1" max="1" width="14.5703125" style="1" customWidth="1"/>
    <col min="2" max="2" width="94.42578125" style="1" bestFit="1" customWidth="1"/>
    <col min="3" max="3" width="9.140625" style="1"/>
    <col min="4" max="5" width="9.85546875" style="1" bestFit="1" customWidth="1"/>
    <col min="6" max="16384" width="9.140625" style="1"/>
  </cols>
  <sheetData>
    <row r="1" spans="1:5">
      <c r="A1" s="235" t="s">
        <v>213</v>
      </c>
      <c r="B1" s="236"/>
    </row>
    <row r="2" spans="1:5">
      <c r="A2" s="235" t="s">
        <v>214</v>
      </c>
      <c r="B2" s="236"/>
    </row>
    <row r="3" spans="1:5">
      <c r="A3" s="235" t="s">
        <v>215</v>
      </c>
      <c r="B3" s="236"/>
    </row>
    <row r="4" spans="1:5">
      <c r="A4" s="235" t="s">
        <v>216</v>
      </c>
      <c r="B4" s="236"/>
    </row>
    <row r="5" spans="1:5" ht="12" thickBot="1">
      <c r="A5" s="47"/>
      <c r="B5" s="48"/>
    </row>
    <row r="6" spans="1:5" ht="12" thickBot="1">
      <c r="A6" s="237" t="s">
        <v>6</v>
      </c>
      <c r="B6" s="238"/>
      <c r="C6" s="97" t="s">
        <v>217</v>
      </c>
      <c r="D6" s="96" t="s">
        <v>12</v>
      </c>
      <c r="E6" s="98" t="s">
        <v>13</v>
      </c>
    </row>
    <row r="7" spans="1:5">
      <c r="A7" s="91">
        <v>1</v>
      </c>
      <c r="B7" s="92" t="s">
        <v>218</v>
      </c>
      <c r="C7" s="102"/>
      <c r="D7" s="99"/>
      <c r="E7" s="232">
        <f>C7*D7</f>
        <v>0</v>
      </c>
    </row>
    <row r="8" spans="1:5">
      <c r="A8" s="49">
        <v>2</v>
      </c>
      <c r="B8" s="50" t="s">
        <v>219</v>
      </c>
      <c r="C8" s="103"/>
      <c r="D8" s="100"/>
      <c r="E8" s="233">
        <f t="shared" ref="E8:E13" si="0">C8*D8</f>
        <v>0</v>
      </c>
    </row>
    <row r="9" spans="1:5">
      <c r="A9" s="49">
        <v>3</v>
      </c>
      <c r="B9" s="50" t="s">
        <v>220</v>
      </c>
      <c r="C9" s="103"/>
      <c r="D9" s="100"/>
      <c r="E9" s="233">
        <f t="shared" si="0"/>
        <v>0</v>
      </c>
    </row>
    <row r="10" spans="1:5">
      <c r="A10" s="49">
        <v>4</v>
      </c>
      <c r="B10" s="50" t="s">
        <v>221</v>
      </c>
      <c r="C10" s="103"/>
      <c r="D10" s="100"/>
      <c r="E10" s="233">
        <f t="shared" si="0"/>
        <v>0</v>
      </c>
    </row>
    <row r="11" spans="1:5">
      <c r="A11" s="49">
        <v>5</v>
      </c>
      <c r="B11" s="50" t="s">
        <v>222</v>
      </c>
      <c r="C11" s="103"/>
      <c r="D11" s="100"/>
      <c r="E11" s="233">
        <f t="shared" si="0"/>
        <v>0</v>
      </c>
    </row>
    <row r="12" spans="1:5">
      <c r="A12" s="49">
        <v>6</v>
      </c>
      <c r="B12" s="50" t="s">
        <v>223</v>
      </c>
      <c r="C12" s="103"/>
      <c r="D12" s="100"/>
      <c r="E12" s="233">
        <f t="shared" si="0"/>
        <v>0</v>
      </c>
    </row>
    <row r="13" spans="1:5" ht="12" thickBot="1">
      <c r="A13" s="89">
        <v>7</v>
      </c>
      <c r="B13" s="90" t="s">
        <v>224</v>
      </c>
      <c r="C13" s="104"/>
      <c r="D13" s="101"/>
      <c r="E13" s="234">
        <f t="shared" si="0"/>
        <v>0</v>
      </c>
    </row>
    <row r="14" spans="1:5">
      <c r="A14" s="93"/>
    </row>
    <row r="15" spans="1:5">
      <c r="A15" s="94" t="s">
        <v>225</v>
      </c>
    </row>
    <row r="16" spans="1:5">
      <c r="A16" s="95" t="s">
        <v>226</v>
      </c>
    </row>
    <row r="17" spans="1:1">
      <c r="A17" s="95" t="s">
        <v>227</v>
      </c>
    </row>
    <row r="18" spans="1:1">
      <c r="A18" s="95" t="s">
        <v>228</v>
      </c>
    </row>
    <row r="19" spans="1:1">
      <c r="A19" s="95" t="s">
        <v>229</v>
      </c>
    </row>
    <row r="20" spans="1:1">
      <c r="A20" s="95" t="s">
        <v>230</v>
      </c>
    </row>
    <row r="21" spans="1:1">
      <c r="A21" s="95" t="s">
        <v>231</v>
      </c>
    </row>
  </sheetData>
  <sheetProtection algorithmName="SHA-512" hashValue="z2j7PAoWjJjTjxNDyu9mj3p76bvpdzEG9+76W4nLJ4KVoe+tWaQUxbqArnNrqg8SskhS5e7rMMwO4yVy0gZZGw==" saltValue="2QtZI5PqzdvIB2bHMz/K4g==" spinCount="100000" sheet="1" objects="1" scenarios="1"/>
  <mergeCells count="5">
    <mergeCell ref="A1:B1"/>
    <mergeCell ref="A2:B2"/>
    <mergeCell ref="A3:B3"/>
    <mergeCell ref="A4:B4"/>
    <mergeCell ref="A6:B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D391C33204A44843B01A18931FCD3" ma:contentTypeVersion="15" ma:contentTypeDescription="Create a new document." ma:contentTypeScope="" ma:versionID="dbda022c96a63fe230172237b3aef8aa">
  <xsd:schema xmlns:xsd="http://www.w3.org/2001/XMLSchema" xmlns:xs="http://www.w3.org/2001/XMLSchema" xmlns:p="http://schemas.microsoft.com/office/2006/metadata/properties" xmlns:ns2="87632c91-2800-420e-a209-13db7023644d" xmlns:ns3="4ec387cd-2146-44f9-a5b9-e16100feefe6" targetNamespace="http://schemas.microsoft.com/office/2006/metadata/properties" ma:root="true" ma:fieldsID="d1177de714d59933fe6aee45ed54a73e" ns2:_="" ns3:_="">
    <xsd:import namespace="87632c91-2800-420e-a209-13db7023644d"/>
    <xsd:import namespace="4ec387cd-2146-44f9-a5b9-e16100fee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32c91-2800-420e-a209-13db702364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788889c-e984-4b8b-97ce-ce5db2421d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387cd-2146-44f9-a5b9-e16100feefe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9b23ba4-4a51-4dbf-98b9-7edb9d9ed90c}" ma:internalName="TaxCatchAll" ma:showField="CatchAllData" ma:web="4ec387cd-2146-44f9-a5b9-e16100fee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632c91-2800-420e-a209-13db7023644d">
      <Terms xmlns="http://schemas.microsoft.com/office/infopath/2007/PartnerControls"/>
    </lcf76f155ced4ddcb4097134ff3c332f>
    <TaxCatchAll xmlns="4ec387cd-2146-44f9-a5b9-e16100feefe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C6EFBE-829F-4F63-912D-2D699036E9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32c91-2800-420e-a209-13db7023644d"/>
    <ds:schemaRef ds:uri="4ec387cd-2146-44f9-a5b9-e16100fee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3B46D3-EFFA-45E3-9398-E3CECD392BF6}">
  <ds:schemaRefs>
    <ds:schemaRef ds:uri="http://schemas.microsoft.com/office/2006/documentManagement/types"/>
    <ds:schemaRef ds:uri="http://purl.org/dc/terms/"/>
    <ds:schemaRef ds:uri="87632c91-2800-420e-a209-13db7023644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ec387cd-2146-44f9-a5b9-e16100feefe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4593E4-EF11-4EE0-9F51-E10882A417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FOP</vt:lpstr>
      <vt:lpstr>General Conditions Notes</vt:lpstr>
      <vt:lpstr>FOP!Building_size</vt:lpstr>
      <vt:lpstr>FOP!General_Conditions</vt:lpstr>
      <vt:lpstr>FOP!Subtotal</vt:lpstr>
      <vt:lpstr>Total_contract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2024-08-07T17:34:37Z</dcterms:created>
  <dcterms:modified xsi:type="dcterms:W3CDTF">2025-06-06T19:45:59Z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0x010100CD9D391C33204A44843B01A18931FCD3</vt:lpwstr>
  </property>
  <property fmtid="{D5CDD505-2E9C-101B-9397-08002B2CF9AE}" pid="3" name="MediaServiceImageTags">
    <vt:lpwstr/>
  </property>
</Properties>
</file>