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J:\2024\01 Pricing\24-029 Oaklawn Apartments - Cranston, RI\02  Bid Forms &amp; Proposals\24-04-22 Original Bid\"/>
    </mc:Choice>
  </mc:AlternateContent>
  <xr:revisionPtr revIDLastSave="0" documentId="13_ncr:1_{17242271-94FD-4496-816F-41FD08D99E4A}" xr6:coauthVersionLast="47" xr6:coauthVersionMax="47" xr10:uidLastSave="{00000000-0000-0000-0000-000000000000}"/>
  <bookViews>
    <workbookView xWindow="29805" yWindow="2385" windowWidth="21600" windowHeight="11295" xr2:uid="{00000000-000D-0000-FFFF-FFFF00000000}"/>
  </bookViews>
  <sheets>
    <sheet name="SOV Template" sheetId="2" r:id="rId1"/>
    <sheet name="Exterior Deduct Alts" sheetId="3" r:id="rId2"/>
    <sheet name="Interior Deduct Alt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2" l="1"/>
  <c r="B86" i="2" s="1"/>
  <c r="B87" i="2" s="1"/>
  <c r="B88" i="2" s="1"/>
</calcChain>
</file>

<file path=xl/sharedStrings.xml><?xml version="1.0" encoding="utf-8"?>
<sst xmlns="http://schemas.openxmlformats.org/spreadsheetml/2006/main" count="153" uniqueCount="124">
  <si>
    <t>Div 01 - General Conditions</t>
  </si>
  <si>
    <t>Div 02 - Sitework</t>
  </si>
  <si>
    <t>Div 16 - Electrical</t>
  </si>
  <si>
    <t>Subtotal</t>
  </si>
  <si>
    <t>Overhead/Profit</t>
  </si>
  <si>
    <t>Grand Total</t>
  </si>
  <si>
    <t>Div 02 - Demolition</t>
  </si>
  <si>
    <t>Div 04 - Masonry</t>
  </si>
  <si>
    <t>Div 03 - Concrete</t>
  </si>
  <si>
    <t>Total</t>
  </si>
  <si>
    <t>Div 10 - Specialties</t>
  </si>
  <si>
    <t>Insurance</t>
  </si>
  <si>
    <t>Comments</t>
  </si>
  <si>
    <t>Description</t>
  </si>
  <si>
    <t xml:space="preserve">Foundations </t>
  </si>
  <si>
    <t>Building E&amp;B</t>
  </si>
  <si>
    <t>Underground Utilities within Building</t>
  </si>
  <si>
    <t xml:space="preserve">              General Requirements</t>
  </si>
  <si>
    <t>Concrete Slabs</t>
  </si>
  <si>
    <t>Hardscape Lansdscape</t>
  </si>
  <si>
    <t>Irrigation</t>
  </si>
  <si>
    <t>by owner</t>
  </si>
  <si>
    <t>N/A</t>
  </si>
  <si>
    <t>Stone and Brick Veneer</t>
  </si>
  <si>
    <t>Kitchen and Vanity Stone/Quartz Tops</t>
  </si>
  <si>
    <t>Div 05 - Metals</t>
  </si>
  <si>
    <t>Div 06 - Wood and Plastics</t>
  </si>
  <si>
    <t>Rough Carpentry</t>
  </si>
  <si>
    <t>Finish Carpentry</t>
  </si>
  <si>
    <t>Div 07 - Thermal and Moisture Protection</t>
  </si>
  <si>
    <t>Roofing</t>
  </si>
  <si>
    <t>Deck and Rail Systems</t>
  </si>
  <si>
    <t>Div 08 - Doors and Windows</t>
  </si>
  <si>
    <t>Andersen 400 Windowns and Patio Doors</t>
  </si>
  <si>
    <t>Bldg Front Doors - Andersen Straightline</t>
  </si>
  <si>
    <t>Interior Solid Core Wood Doors</t>
  </si>
  <si>
    <t>Hollow Metal Doors and Frames</t>
  </si>
  <si>
    <t>Thermacore Garage Overhead Doors</t>
  </si>
  <si>
    <t>Cementitious Decks and Underlayment</t>
  </si>
  <si>
    <t>Rigid Insulation</t>
  </si>
  <si>
    <t>Batt Insulation</t>
  </si>
  <si>
    <t>Composite Siding &amp; Azek Trim</t>
  </si>
  <si>
    <t>Gutters and Downspouts</t>
  </si>
  <si>
    <t>Div 09 - Finishes</t>
  </si>
  <si>
    <t>Blueboard and Plaster OR GWB/Taping Level 5</t>
  </si>
  <si>
    <t>Interior Painting</t>
  </si>
  <si>
    <t>Exterior Painting</t>
  </si>
  <si>
    <t>Bathroom Accessories &amp; Mirrors</t>
  </si>
  <si>
    <t>Closet Wire Shelving</t>
  </si>
  <si>
    <t>Fire Extinguishers and Cabinets</t>
  </si>
  <si>
    <t>Mailbox Kiosk</t>
  </si>
  <si>
    <t>Div 11 - Equipment</t>
  </si>
  <si>
    <t>Appliances</t>
  </si>
  <si>
    <t>Div 12  - Furnishings</t>
  </si>
  <si>
    <t>Kraftmaid Cabinets</t>
  </si>
  <si>
    <t>Div 13 - Special Construction</t>
  </si>
  <si>
    <t>Div 14 - Conveying Systems</t>
  </si>
  <si>
    <t>Div 15 - Mechanical</t>
  </si>
  <si>
    <t>Fire Protection</t>
  </si>
  <si>
    <t xml:space="preserve">             Plumbing</t>
  </si>
  <si>
    <t xml:space="preserve">             HVAC</t>
  </si>
  <si>
    <t>Electrical</t>
  </si>
  <si>
    <t>Fire Alarm</t>
  </si>
  <si>
    <t>Cost</t>
  </si>
  <si>
    <t>Specified PVC TRIM</t>
  </si>
  <si>
    <t>Supplement Specified Azek Trim with Royal PVC Trim or Equal</t>
  </si>
  <si>
    <t>Supplement Specified Trex Decking and Timbertech Rail Systems with a similar but more cost efficient Deck and Rail Product</t>
  </si>
  <si>
    <t>Supplement Specified Andersen 400 Windows and Doors with Andersen 200 Series</t>
  </si>
  <si>
    <t>Supplement Specified Andersen 400 Windows and Doors with Andersen Silverline Series (or equal)</t>
  </si>
  <si>
    <t>Deduct Interior Trim Package Labor and Materials</t>
  </si>
  <si>
    <t>Deduct Interior Door Package Labor and Materials</t>
  </si>
  <si>
    <t>Supplement specified Kraftmaid Cabinets with Wolf, JSI, Cabtec or Equal</t>
  </si>
  <si>
    <t>Deduct to eliminate labor for Cabinet and Vanity Installation</t>
  </si>
  <si>
    <r>
      <t xml:space="preserve">Supplement Specified Stone/Brick Veneer with </t>
    </r>
    <r>
      <rPr>
        <b/>
        <i/>
        <sz val="12"/>
        <color theme="1"/>
        <rFont val="Arial Narrow"/>
        <family val="2"/>
      </rPr>
      <t>E2 (Composite Lap Siding)</t>
    </r>
  </si>
  <si>
    <r>
      <t xml:space="preserve">Supplement Specified Stone/Brick Veneer &amp; E2 Composite Siding with </t>
    </r>
    <r>
      <rPr>
        <b/>
        <i/>
        <sz val="12"/>
        <color theme="1"/>
        <rFont val="Arial Narrow"/>
        <family val="2"/>
      </rPr>
      <t>Clapboard Vinyl Siding</t>
    </r>
  </si>
  <si>
    <r>
      <t xml:space="preserve">Supplement Specified Brick Veneer Water table with </t>
    </r>
    <r>
      <rPr>
        <b/>
        <i/>
        <sz val="12"/>
        <color theme="1"/>
        <rFont val="Arial Narrow"/>
        <family val="2"/>
      </rPr>
      <t>E2 (Composite Lap Siding)</t>
    </r>
  </si>
  <si>
    <r>
      <t xml:space="preserve">Supplement Specified E2 (Composite Lap Siding) &amp; Brick Veneer Water Table with </t>
    </r>
    <r>
      <rPr>
        <b/>
        <i/>
        <sz val="12"/>
        <color theme="1"/>
        <rFont val="Arial Narrow"/>
        <family val="2"/>
      </rPr>
      <t>Clapboard Vinyl Siding</t>
    </r>
  </si>
  <si>
    <r>
      <t xml:space="preserve">Supplement Specified E2 (Composite Lap Siding) with </t>
    </r>
    <r>
      <rPr>
        <b/>
        <i/>
        <sz val="12"/>
        <color theme="1"/>
        <rFont val="Arial Narrow"/>
        <family val="2"/>
      </rPr>
      <t>Cedar Shake Vinyl Siding</t>
    </r>
  </si>
  <si>
    <r>
      <rPr>
        <b/>
        <i/>
        <sz val="12"/>
        <color theme="1"/>
        <rFont val="Arial Narrow"/>
        <family val="2"/>
      </rPr>
      <t>2 - Bldg Front Doors</t>
    </r>
    <r>
      <rPr>
        <i/>
        <sz val="12"/>
        <color theme="1"/>
        <rFont val="Arial Narrow"/>
        <family val="2"/>
      </rPr>
      <t xml:space="preserve"> - Supplement Specified Andersen Straightline with Therma-tru (or equal)</t>
    </r>
  </si>
  <si>
    <r>
      <rPr>
        <b/>
        <sz val="12"/>
        <color theme="1"/>
        <rFont val="Arial Narrow"/>
        <family val="2"/>
      </rPr>
      <t>8 - Garage OH Doors</t>
    </r>
    <r>
      <rPr>
        <sz val="12"/>
        <color theme="1"/>
        <rFont val="Arial Narrow"/>
        <family val="2"/>
      </rPr>
      <t xml:space="preserve"> - Supplement with HAAS or Equal</t>
    </r>
  </si>
  <si>
    <t>Apartments on Oaklawn Avenue</t>
  </si>
  <si>
    <r>
      <t xml:space="preserve">Siding West Elevation </t>
    </r>
    <r>
      <rPr>
        <b/>
        <sz val="12"/>
        <color rgb="FFFF0000"/>
        <rFont val="Arial Narrow"/>
        <family val="2"/>
      </rPr>
      <t>(Rear of Building)</t>
    </r>
  </si>
  <si>
    <r>
      <t xml:space="preserve">Siding North and South Elevations </t>
    </r>
    <r>
      <rPr>
        <b/>
        <sz val="12"/>
        <color rgb="FFFF0000"/>
        <rFont val="Arial Narrow"/>
        <family val="2"/>
      </rPr>
      <t>(Sides of Building)</t>
    </r>
  </si>
  <si>
    <r>
      <t xml:space="preserve">Siding East Elevation </t>
    </r>
    <r>
      <rPr>
        <b/>
        <sz val="12"/>
        <color rgb="FFFF0000"/>
        <rFont val="Arial Narrow"/>
        <family val="2"/>
      </rPr>
      <t>(Front of Building)</t>
    </r>
  </si>
  <si>
    <t>Base Bid Schedule of Values</t>
  </si>
  <si>
    <t>Alternate to change Rubber Base to 7-1/4 Wood Base</t>
  </si>
  <si>
    <t>Exterior Alternates</t>
  </si>
  <si>
    <t>EXTERIOR  ALTERNATES</t>
  </si>
  <si>
    <t>INTERIOR  ALTERNATES</t>
  </si>
  <si>
    <t>Interior Alternates</t>
  </si>
  <si>
    <t>Supplement Ben Moore w/Sherwin Williams Promar 200</t>
  </si>
  <si>
    <t>Bathroom Tile</t>
  </si>
  <si>
    <t>Apartment LVT Flooring</t>
  </si>
  <si>
    <t>Common Area Flooring, Stairtreads and Mats</t>
  </si>
  <si>
    <t>Plumbing Fixtures</t>
  </si>
  <si>
    <t>Furnished by Owner</t>
  </si>
  <si>
    <t>Lighting Fixtures</t>
  </si>
  <si>
    <t>Furnished by owner w/exception of 5" LED Cans</t>
  </si>
  <si>
    <t>Frameless Shower Doors</t>
  </si>
  <si>
    <t>Included</t>
  </si>
  <si>
    <t>Included fences, dumpster enclosure</t>
  </si>
  <si>
    <t>Includes sog, sidewalk, porch stoops, aprons and dumpster enclosure</t>
  </si>
  <si>
    <t>Includes curb cap @ shower</t>
  </si>
  <si>
    <t>Foundation wall insulation only</t>
  </si>
  <si>
    <t>Firestopping</t>
  </si>
  <si>
    <t>Louvers</t>
  </si>
  <si>
    <t>Includes all hardware and taxes</t>
  </si>
  <si>
    <t>Hardware and tax not included</t>
  </si>
  <si>
    <t>NOT INCLUDED</t>
  </si>
  <si>
    <t>INCLUDED</t>
  </si>
  <si>
    <t>Floor prep</t>
  </si>
  <si>
    <t>Door and HW installation</t>
  </si>
  <si>
    <t>$/sf based on 16,413 SF</t>
  </si>
  <si>
    <t>NOT APPLICABLE</t>
  </si>
  <si>
    <t>BY OWNER</t>
  </si>
  <si>
    <t>AS NOTED</t>
  </si>
  <si>
    <t>Only included in living areas/corridors.  NIC in garges and closets.</t>
  </si>
  <si>
    <t>``</t>
  </si>
  <si>
    <t>Includes Unit entry doors</t>
  </si>
  <si>
    <t>No Charge</t>
  </si>
  <si>
    <t xml:space="preserve">Wayne Dalton 9605 Garage doors </t>
  </si>
  <si>
    <t>TBD</t>
  </si>
  <si>
    <t>NO COST</t>
  </si>
  <si>
    <t>Wolf Decking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</si>
</sst>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4"/>
      <name val="Arial Narrow"/>
      <family val="2"/>
    </font>
    <font>
      <i/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i/>
      <sz val="12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i/>
      <sz val="14"/>
      <color rgb="FFFF0000"/>
      <name val="Arial Narrow"/>
      <family val="2"/>
    </font>
    <font>
      <sz val="14"/>
      <color rgb="FFFF0000"/>
      <name val="Arial Narrow"/>
      <family val="2"/>
    </font>
    <font>
      <b/>
      <i/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4" fontId="23" fillId="0" borderId="2" xfId="1" applyFont="1" applyBorder="1" applyAlignment="1">
      <alignment horizontal="center" vertical="center"/>
    </xf>
    <xf numFmtId="44" fontId="13" fillId="0" borderId="2" xfId="1" applyFont="1" applyBorder="1" applyAlignment="1">
      <alignment horizontal="center" vertical="center"/>
    </xf>
    <xf numFmtId="44" fontId="11" fillId="0" borderId="2" xfId="1" applyFont="1" applyBorder="1" applyAlignment="1">
      <alignment horizontal="center" vertical="center"/>
    </xf>
    <xf numFmtId="44" fontId="15" fillId="0" borderId="2" xfId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4" fontId="17" fillId="0" borderId="0" xfId="1" applyFont="1" applyAlignment="1">
      <alignment horizontal="center" vertical="center"/>
    </xf>
    <xf numFmtId="44" fontId="13" fillId="0" borderId="12" xfId="1" applyFont="1" applyBorder="1" applyAlignment="1">
      <alignment horizontal="center" vertical="center"/>
    </xf>
    <xf numFmtId="44" fontId="11" fillId="0" borderId="7" xfId="1" applyFont="1" applyBorder="1" applyAlignment="1">
      <alignment horizontal="center" vertical="center"/>
    </xf>
    <xf numFmtId="44" fontId="13" fillId="0" borderId="2" xfId="1" applyFont="1" applyBorder="1" applyAlignment="1">
      <alignment horizontal="center" vertical="top"/>
    </xf>
    <xf numFmtId="44" fontId="13" fillId="0" borderId="12" xfId="1" applyFont="1" applyBorder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12" fillId="0" borderId="9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center"/>
    </xf>
    <xf numFmtId="44" fontId="13" fillId="0" borderId="7" xfId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top"/>
    </xf>
    <xf numFmtId="0" fontId="23" fillId="0" borderId="9" xfId="0" applyFont="1" applyBorder="1" applyAlignment="1">
      <alignment horizontal="left" vertical="top"/>
    </xf>
    <xf numFmtId="0" fontId="23" fillId="0" borderId="9" xfId="0" applyFont="1" applyBorder="1" applyAlignment="1">
      <alignment horizontal="left" vertical="top" wrapText="1"/>
    </xf>
    <xf numFmtId="44" fontId="13" fillId="0" borderId="2" xfId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164" fontId="14" fillId="0" borderId="8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/>
    </xf>
    <xf numFmtId="164" fontId="14" fillId="0" borderId="10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164" fontId="12" fillId="0" borderId="10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164" fontId="13" fillId="0" borderId="10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164" fontId="23" fillId="0" borderId="1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44" fontId="13" fillId="0" borderId="16" xfId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top" wrapText="1"/>
    </xf>
    <xf numFmtId="44" fontId="13" fillId="0" borderId="19" xfId="1" applyFont="1" applyBorder="1" applyAlignment="1">
      <alignment horizontal="center" vertical="top"/>
    </xf>
    <xf numFmtId="0" fontId="14" fillId="0" borderId="20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D49C-7EBF-4E1B-93BF-31461C802A23}">
  <dimension ref="A1:D88"/>
  <sheetViews>
    <sheetView tabSelected="1" topLeftCell="A67" workbookViewId="0">
      <selection activeCell="B86" sqref="B86"/>
    </sheetView>
  </sheetViews>
  <sheetFormatPr defaultColWidth="8.85546875" defaultRowHeight="16.5" x14ac:dyDescent="0.25"/>
  <cols>
    <col min="1" max="1" width="44.28515625" style="17" customWidth="1"/>
    <col min="2" max="2" width="17.5703125" style="10" customWidth="1"/>
    <col min="3" max="3" width="69.28515625" style="11" customWidth="1"/>
    <col min="4" max="16384" width="8.85546875" style="1"/>
  </cols>
  <sheetData>
    <row r="1" spans="1:4" ht="18.600000000000001" customHeight="1" x14ac:dyDescent="0.25">
      <c r="A1" s="77" t="s">
        <v>80</v>
      </c>
      <c r="B1" s="77"/>
      <c r="C1" s="77"/>
    </row>
    <row r="2" spans="1:4" ht="21" customHeight="1" x14ac:dyDescent="0.25">
      <c r="A2" s="77" t="s">
        <v>84</v>
      </c>
      <c r="B2" s="77"/>
      <c r="C2" s="77"/>
    </row>
    <row r="3" spans="1:4" ht="18.75" thickBot="1" x14ac:dyDescent="0.3">
      <c r="A3" s="23"/>
      <c r="B3" s="12"/>
      <c r="C3" s="24"/>
    </row>
    <row r="4" spans="1:4" ht="18.75" thickBot="1" x14ac:dyDescent="0.3">
      <c r="A4" s="25" t="s">
        <v>13</v>
      </c>
      <c r="B4" s="26" t="s">
        <v>63</v>
      </c>
      <c r="C4" s="27" t="s">
        <v>12</v>
      </c>
      <c r="D4" s="3"/>
    </row>
    <row r="5" spans="1:4" ht="15.75" x14ac:dyDescent="0.25">
      <c r="A5" s="52" t="s">
        <v>0</v>
      </c>
      <c r="B5" s="44"/>
      <c r="C5" s="53"/>
    </row>
    <row r="6" spans="1:4" s="5" customFormat="1" ht="15.75" x14ac:dyDescent="0.25">
      <c r="A6" s="54" t="s">
        <v>17</v>
      </c>
      <c r="B6" s="20">
        <v>365098</v>
      </c>
      <c r="C6" s="55"/>
    </row>
    <row r="7" spans="1:4" ht="18" x14ac:dyDescent="0.25">
      <c r="A7" s="56"/>
      <c r="B7" s="21"/>
      <c r="C7" s="57"/>
    </row>
    <row r="8" spans="1:4" s="5" customFormat="1" ht="15.75" x14ac:dyDescent="0.25">
      <c r="A8" s="58" t="s">
        <v>6</v>
      </c>
      <c r="B8" s="20" t="s">
        <v>113</v>
      </c>
      <c r="C8" s="55" t="s">
        <v>22</v>
      </c>
    </row>
    <row r="9" spans="1:4" ht="18" x14ac:dyDescent="0.25">
      <c r="A9" s="56"/>
      <c r="B9" s="21"/>
      <c r="C9" s="57"/>
    </row>
    <row r="10" spans="1:4" s="5" customFormat="1" ht="15.75" x14ac:dyDescent="0.25">
      <c r="A10" s="58" t="s">
        <v>1</v>
      </c>
      <c r="B10" s="20"/>
      <c r="C10" s="55"/>
    </row>
    <row r="11" spans="1:4" s="4" customFormat="1" ht="15.75" x14ac:dyDescent="0.25">
      <c r="A11" s="54" t="s">
        <v>15</v>
      </c>
      <c r="B11" s="20">
        <v>66658</v>
      </c>
      <c r="C11" s="59" t="s">
        <v>100</v>
      </c>
    </row>
    <row r="12" spans="1:4" s="4" customFormat="1" ht="15.75" x14ac:dyDescent="0.25">
      <c r="A12" s="54" t="s">
        <v>16</v>
      </c>
      <c r="B12" s="20" t="s">
        <v>109</v>
      </c>
      <c r="C12" s="59" t="s">
        <v>99</v>
      </c>
    </row>
    <row r="13" spans="1:4" s="4" customFormat="1" ht="15.75" x14ac:dyDescent="0.25">
      <c r="A13" s="54" t="s">
        <v>19</v>
      </c>
      <c r="B13" s="20" t="s">
        <v>114</v>
      </c>
      <c r="C13" s="55" t="s">
        <v>21</v>
      </c>
    </row>
    <row r="14" spans="1:4" s="4" customFormat="1" ht="15.75" x14ac:dyDescent="0.25">
      <c r="A14" s="54" t="s">
        <v>20</v>
      </c>
      <c r="B14" s="20" t="s">
        <v>114</v>
      </c>
      <c r="C14" s="55" t="s">
        <v>21</v>
      </c>
    </row>
    <row r="15" spans="1:4" s="4" customFormat="1" ht="15.75" x14ac:dyDescent="0.25">
      <c r="A15" s="54"/>
      <c r="B15" s="22"/>
      <c r="C15" s="59"/>
    </row>
    <row r="16" spans="1:4" s="5" customFormat="1" ht="15.75" x14ac:dyDescent="0.25">
      <c r="A16" s="58" t="s">
        <v>8</v>
      </c>
      <c r="B16" s="20"/>
      <c r="C16" s="55"/>
    </row>
    <row r="17" spans="1:3" s="5" customFormat="1" ht="15.75" x14ac:dyDescent="0.25">
      <c r="A17" s="54" t="s">
        <v>14</v>
      </c>
      <c r="B17" s="20">
        <v>74314</v>
      </c>
      <c r="C17" s="55"/>
    </row>
    <row r="18" spans="1:3" s="5" customFormat="1" ht="15.75" x14ac:dyDescent="0.25">
      <c r="A18" s="54" t="s">
        <v>18</v>
      </c>
      <c r="B18" s="20">
        <v>56193</v>
      </c>
      <c r="C18" s="55" t="s">
        <v>101</v>
      </c>
    </row>
    <row r="19" spans="1:3" s="5" customFormat="1" ht="15.75" x14ac:dyDescent="0.25">
      <c r="A19" s="54" t="s">
        <v>38</v>
      </c>
      <c r="B19" s="20">
        <v>23500</v>
      </c>
      <c r="C19" s="55"/>
    </row>
    <row r="20" spans="1:3" s="5" customFormat="1" ht="15.75" x14ac:dyDescent="0.25">
      <c r="A20" s="58" t="s">
        <v>7</v>
      </c>
      <c r="B20" s="20"/>
      <c r="C20" s="55"/>
    </row>
    <row r="21" spans="1:3" s="5" customFormat="1" ht="15.75" x14ac:dyDescent="0.25">
      <c r="A21" s="54" t="s">
        <v>23</v>
      </c>
      <c r="B21" s="20">
        <v>185250</v>
      </c>
      <c r="C21" s="55"/>
    </row>
    <row r="22" spans="1:3" ht="15.75" x14ac:dyDescent="0.25">
      <c r="A22" s="54" t="s">
        <v>24</v>
      </c>
      <c r="B22" s="20">
        <v>47492</v>
      </c>
      <c r="C22" s="55" t="s">
        <v>102</v>
      </c>
    </row>
    <row r="23" spans="1:3" ht="18" x14ac:dyDescent="0.25">
      <c r="A23" s="54"/>
      <c r="B23" s="21"/>
      <c r="C23" s="57"/>
    </row>
    <row r="24" spans="1:3" ht="15.75" x14ac:dyDescent="0.25">
      <c r="A24" s="58" t="s">
        <v>25</v>
      </c>
      <c r="B24" s="20">
        <v>34602</v>
      </c>
      <c r="C24" s="55"/>
    </row>
    <row r="25" spans="1:3" s="5" customFormat="1" ht="15.75" x14ac:dyDescent="0.25">
      <c r="A25" s="60"/>
      <c r="B25" s="20"/>
      <c r="C25" s="55"/>
    </row>
    <row r="26" spans="1:3" ht="18" x14ac:dyDescent="0.25">
      <c r="A26" s="58" t="s">
        <v>26</v>
      </c>
      <c r="B26" s="21"/>
      <c r="C26" s="57"/>
    </row>
    <row r="27" spans="1:3" s="6" customFormat="1" ht="15.75" x14ac:dyDescent="0.25">
      <c r="A27" s="54" t="s">
        <v>27</v>
      </c>
      <c r="B27" s="51">
        <v>531314</v>
      </c>
      <c r="C27" s="59"/>
    </row>
    <row r="28" spans="1:3" s="6" customFormat="1" ht="15.75" x14ac:dyDescent="0.25">
      <c r="A28" s="54" t="s">
        <v>28</v>
      </c>
      <c r="B28" s="51">
        <v>26052</v>
      </c>
      <c r="C28" s="59"/>
    </row>
    <row r="29" spans="1:3" s="6" customFormat="1" ht="15.75" x14ac:dyDescent="0.25">
      <c r="A29" s="54"/>
      <c r="B29" s="51"/>
      <c r="C29" s="59"/>
    </row>
    <row r="30" spans="1:3" ht="18" x14ac:dyDescent="0.25">
      <c r="A30" s="58" t="s">
        <v>29</v>
      </c>
      <c r="B30" s="21"/>
      <c r="C30" s="57"/>
    </row>
    <row r="31" spans="1:3" s="6" customFormat="1" ht="15.75" x14ac:dyDescent="0.25">
      <c r="A31" s="54" t="s">
        <v>39</v>
      </c>
      <c r="B31" s="51">
        <v>5567</v>
      </c>
      <c r="C31" s="59" t="s">
        <v>103</v>
      </c>
    </row>
    <row r="32" spans="1:3" s="6" customFormat="1" ht="15.75" x14ac:dyDescent="0.25">
      <c r="A32" s="54" t="s">
        <v>40</v>
      </c>
      <c r="B32" s="51">
        <v>158700</v>
      </c>
      <c r="C32" s="59"/>
    </row>
    <row r="33" spans="1:3" s="6" customFormat="1" ht="15.75" x14ac:dyDescent="0.25">
      <c r="A33" s="54" t="s">
        <v>30</v>
      </c>
      <c r="B33" s="51">
        <v>61066</v>
      </c>
      <c r="C33" s="59"/>
    </row>
    <row r="34" spans="1:3" s="6" customFormat="1" ht="15.75" x14ac:dyDescent="0.25">
      <c r="A34" s="54" t="s">
        <v>41</v>
      </c>
      <c r="B34" s="51">
        <v>198639</v>
      </c>
      <c r="C34" s="59"/>
    </row>
    <row r="35" spans="1:3" s="6" customFormat="1" ht="15.75" x14ac:dyDescent="0.25">
      <c r="A35" s="54" t="s">
        <v>31</v>
      </c>
      <c r="B35" s="51">
        <v>39627</v>
      </c>
      <c r="C35" s="59"/>
    </row>
    <row r="36" spans="1:3" s="6" customFormat="1" ht="15.75" x14ac:dyDescent="0.25">
      <c r="A36" s="54" t="s">
        <v>42</v>
      </c>
      <c r="B36" s="51" t="s">
        <v>99</v>
      </c>
      <c r="C36" s="59"/>
    </row>
    <row r="37" spans="1:3" s="6" customFormat="1" ht="15.75" x14ac:dyDescent="0.25">
      <c r="A37" s="54" t="s">
        <v>104</v>
      </c>
      <c r="B37" s="51">
        <v>3000</v>
      </c>
      <c r="C37" s="59"/>
    </row>
    <row r="38" spans="1:3" ht="18" x14ac:dyDescent="0.25">
      <c r="A38" s="58" t="s">
        <v>32</v>
      </c>
      <c r="B38" s="21"/>
      <c r="C38" s="57"/>
    </row>
    <row r="39" spans="1:3" s="6" customFormat="1" ht="15.75" x14ac:dyDescent="0.25">
      <c r="A39" s="54" t="s">
        <v>33</v>
      </c>
      <c r="B39" s="51">
        <v>136531</v>
      </c>
      <c r="C39" s="59"/>
    </row>
    <row r="40" spans="1:3" s="6" customFormat="1" ht="15.75" x14ac:dyDescent="0.25">
      <c r="A40" s="54" t="s">
        <v>34</v>
      </c>
      <c r="B40" s="51">
        <v>28969</v>
      </c>
      <c r="C40" s="59"/>
    </row>
    <row r="41" spans="1:3" s="6" customFormat="1" ht="15.75" x14ac:dyDescent="0.25">
      <c r="A41" s="54" t="s">
        <v>35</v>
      </c>
      <c r="B41" s="51">
        <v>133229</v>
      </c>
      <c r="C41" s="59" t="s">
        <v>106</v>
      </c>
    </row>
    <row r="42" spans="1:3" s="6" customFormat="1" ht="15.75" x14ac:dyDescent="0.25">
      <c r="A42" s="54" t="s">
        <v>36</v>
      </c>
      <c r="B42" s="51">
        <v>10900</v>
      </c>
      <c r="C42" s="59" t="s">
        <v>107</v>
      </c>
    </row>
    <row r="43" spans="1:3" s="6" customFormat="1" ht="15.75" x14ac:dyDescent="0.25">
      <c r="A43" s="54" t="s">
        <v>37</v>
      </c>
      <c r="B43" s="51">
        <v>15969</v>
      </c>
      <c r="C43" s="59"/>
    </row>
    <row r="44" spans="1:3" s="6" customFormat="1" ht="15.75" x14ac:dyDescent="0.25">
      <c r="A44" s="54" t="s">
        <v>98</v>
      </c>
      <c r="B44" s="51">
        <v>12600</v>
      </c>
      <c r="C44" s="59"/>
    </row>
    <row r="45" spans="1:3" s="6" customFormat="1" ht="15.75" x14ac:dyDescent="0.25">
      <c r="A45" s="54" t="s">
        <v>105</v>
      </c>
      <c r="B45" s="51">
        <v>2275</v>
      </c>
      <c r="C45" s="59"/>
    </row>
    <row r="46" spans="1:3" s="6" customFormat="1" ht="15.75" x14ac:dyDescent="0.25">
      <c r="A46" s="54" t="s">
        <v>111</v>
      </c>
      <c r="B46" s="51">
        <v>32800</v>
      </c>
      <c r="C46" s="59"/>
    </row>
    <row r="47" spans="1:3" ht="18" x14ac:dyDescent="0.25">
      <c r="A47" s="58" t="s">
        <v>43</v>
      </c>
      <c r="B47" s="21"/>
      <c r="C47" s="61"/>
    </row>
    <row r="48" spans="1:3" s="6" customFormat="1" ht="15.75" x14ac:dyDescent="0.25">
      <c r="A48" s="54" t="s">
        <v>91</v>
      </c>
      <c r="B48" s="51">
        <v>58500</v>
      </c>
      <c r="C48" s="59"/>
    </row>
    <row r="49" spans="1:3" s="6" customFormat="1" ht="15.75" x14ac:dyDescent="0.25">
      <c r="A49" s="54" t="s">
        <v>92</v>
      </c>
      <c r="B49" s="51">
        <v>111500</v>
      </c>
      <c r="C49" s="59"/>
    </row>
    <row r="50" spans="1:3" s="6" customFormat="1" ht="15.75" x14ac:dyDescent="0.25">
      <c r="A50" s="54" t="s">
        <v>93</v>
      </c>
      <c r="B50" s="51">
        <v>4350</v>
      </c>
      <c r="C50" s="59"/>
    </row>
    <row r="51" spans="1:3" s="6" customFormat="1" ht="15.75" x14ac:dyDescent="0.25">
      <c r="A51" s="54" t="s">
        <v>44</v>
      </c>
      <c r="B51" s="51">
        <v>319500</v>
      </c>
      <c r="C51" s="79" t="s">
        <v>116</v>
      </c>
    </row>
    <row r="52" spans="1:3" s="6" customFormat="1" ht="15.75" x14ac:dyDescent="0.25">
      <c r="A52" s="54" t="s">
        <v>45</v>
      </c>
      <c r="B52" s="51">
        <v>45000</v>
      </c>
      <c r="C52" s="59"/>
    </row>
    <row r="53" spans="1:3" s="6" customFormat="1" ht="15.75" x14ac:dyDescent="0.25">
      <c r="A53" s="54" t="s">
        <v>46</v>
      </c>
      <c r="B53" s="51">
        <v>16026</v>
      </c>
      <c r="C53" s="59"/>
    </row>
    <row r="54" spans="1:3" s="6" customFormat="1" ht="15.75" x14ac:dyDescent="0.25">
      <c r="A54" s="54" t="s">
        <v>110</v>
      </c>
      <c r="B54" s="51">
        <v>5025</v>
      </c>
      <c r="C54" s="59"/>
    </row>
    <row r="55" spans="1:3" ht="18" x14ac:dyDescent="0.25">
      <c r="A55" s="58" t="s">
        <v>10</v>
      </c>
      <c r="B55" s="21"/>
      <c r="C55" s="57"/>
    </row>
    <row r="56" spans="1:3" s="6" customFormat="1" ht="15.75" x14ac:dyDescent="0.25">
      <c r="A56" s="54" t="s">
        <v>47</v>
      </c>
      <c r="B56" s="51">
        <v>3379</v>
      </c>
      <c r="C56" s="59"/>
    </row>
    <row r="57" spans="1:3" s="6" customFormat="1" ht="15.75" x14ac:dyDescent="0.25">
      <c r="A57" s="54" t="s">
        <v>48</v>
      </c>
      <c r="B57" s="51">
        <v>4950</v>
      </c>
      <c r="C57" s="59"/>
    </row>
    <row r="58" spans="1:3" s="6" customFormat="1" ht="15.75" x14ac:dyDescent="0.25">
      <c r="A58" s="62" t="s">
        <v>49</v>
      </c>
      <c r="B58" s="51">
        <v>1390</v>
      </c>
      <c r="C58" s="59"/>
    </row>
    <row r="59" spans="1:3" s="6" customFormat="1" ht="15.75" x14ac:dyDescent="0.25">
      <c r="A59" s="62" t="s">
        <v>50</v>
      </c>
      <c r="B59" s="51">
        <v>2400</v>
      </c>
      <c r="C59" s="59"/>
    </row>
    <row r="60" spans="1:3" ht="18" x14ac:dyDescent="0.25">
      <c r="A60" s="63"/>
      <c r="B60" s="21"/>
      <c r="C60" s="57"/>
    </row>
    <row r="61" spans="1:3" s="5" customFormat="1" ht="15.75" x14ac:dyDescent="0.25">
      <c r="A61" s="58" t="s">
        <v>51</v>
      </c>
      <c r="B61" s="20"/>
      <c r="C61" s="64"/>
    </row>
    <row r="62" spans="1:3" s="6" customFormat="1" ht="15.75" x14ac:dyDescent="0.25">
      <c r="A62" s="54" t="s">
        <v>52</v>
      </c>
      <c r="B62" s="51" t="s">
        <v>108</v>
      </c>
      <c r="C62" s="66" t="s">
        <v>95</v>
      </c>
    </row>
    <row r="63" spans="1:3" ht="18" x14ac:dyDescent="0.25">
      <c r="A63" s="65"/>
      <c r="B63" s="21"/>
      <c r="C63" s="57"/>
    </row>
    <row r="64" spans="1:3" s="5" customFormat="1" ht="15.75" x14ac:dyDescent="0.25">
      <c r="A64" s="58" t="s">
        <v>53</v>
      </c>
      <c r="B64" s="20"/>
      <c r="C64" s="66"/>
    </row>
    <row r="65" spans="1:3" s="6" customFormat="1" ht="15.75" x14ac:dyDescent="0.25">
      <c r="A65" s="54" t="s">
        <v>54</v>
      </c>
      <c r="B65" s="51">
        <v>122325</v>
      </c>
      <c r="C65" s="64"/>
    </row>
    <row r="66" spans="1:3" s="6" customFormat="1" ht="15.75" x14ac:dyDescent="0.25">
      <c r="A66" s="54"/>
      <c r="B66" s="51"/>
      <c r="C66" s="59"/>
    </row>
    <row r="67" spans="1:3" s="5" customFormat="1" ht="15.75" x14ac:dyDescent="0.25">
      <c r="A67" s="58" t="s">
        <v>55</v>
      </c>
      <c r="B67" s="20" t="s">
        <v>108</v>
      </c>
      <c r="C67" s="66" t="s">
        <v>22</v>
      </c>
    </row>
    <row r="68" spans="1:3" ht="18" x14ac:dyDescent="0.25">
      <c r="A68" s="65"/>
      <c r="B68" s="21"/>
      <c r="C68" s="57"/>
    </row>
    <row r="69" spans="1:3" s="5" customFormat="1" ht="15.75" x14ac:dyDescent="0.25">
      <c r="A69" s="58" t="s">
        <v>56</v>
      </c>
      <c r="B69" s="20" t="s">
        <v>108</v>
      </c>
      <c r="C69" s="66" t="s">
        <v>22</v>
      </c>
    </row>
    <row r="70" spans="1:3" ht="18" x14ac:dyDescent="0.25">
      <c r="A70" s="65"/>
      <c r="B70" s="21"/>
      <c r="C70" s="57"/>
    </row>
    <row r="71" spans="1:3" s="5" customFormat="1" ht="15.75" x14ac:dyDescent="0.25">
      <c r="A71" s="58" t="s">
        <v>57</v>
      </c>
      <c r="B71" s="20"/>
      <c r="C71" s="66"/>
    </row>
    <row r="72" spans="1:3" s="6" customFormat="1" ht="15.75" x14ac:dyDescent="0.25">
      <c r="A72" s="54" t="s">
        <v>58</v>
      </c>
      <c r="B72" s="51">
        <v>65938</v>
      </c>
      <c r="C72" s="59"/>
    </row>
    <row r="73" spans="1:3" s="6" customFormat="1" ht="15.75" x14ac:dyDescent="0.25">
      <c r="A73" s="54" t="s">
        <v>59</v>
      </c>
      <c r="B73" s="51">
        <v>300000</v>
      </c>
      <c r="C73" s="59"/>
    </row>
    <row r="74" spans="1:3" s="6" customFormat="1" ht="15.75" x14ac:dyDescent="0.25">
      <c r="A74" s="54" t="s">
        <v>94</v>
      </c>
      <c r="B74" s="51" t="s">
        <v>108</v>
      </c>
      <c r="C74" s="55" t="s">
        <v>95</v>
      </c>
    </row>
    <row r="75" spans="1:3" s="6" customFormat="1" ht="15.75" x14ac:dyDescent="0.25">
      <c r="A75" s="54" t="s">
        <v>60</v>
      </c>
      <c r="B75" s="51">
        <v>398000</v>
      </c>
      <c r="C75" s="55"/>
    </row>
    <row r="76" spans="1:3" s="6" customFormat="1" ht="15.75" x14ac:dyDescent="0.25">
      <c r="A76" s="54"/>
      <c r="B76" s="51"/>
      <c r="C76" s="55"/>
    </row>
    <row r="77" spans="1:3" s="5" customFormat="1" ht="15.75" x14ac:dyDescent="0.25">
      <c r="A77" s="58" t="s">
        <v>2</v>
      </c>
      <c r="B77" s="20"/>
      <c r="C77" s="55"/>
    </row>
    <row r="78" spans="1:3" s="6" customFormat="1" ht="15.75" x14ac:dyDescent="0.25">
      <c r="A78" s="54" t="s">
        <v>61</v>
      </c>
      <c r="B78" s="51">
        <v>323600</v>
      </c>
      <c r="C78" s="55"/>
    </row>
    <row r="79" spans="1:3" s="6" customFormat="1" ht="15.75" x14ac:dyDescent="0.25">
      <c r="A79" s="54" t="s">
        <v>96</v>
      </c>
      <c r="B79" s="51" t="s">
        <v>115</v>
      </c>
      <c r="C79" s="55" t="s">
        <v>97</v>
      </c>
    </row>
    <row r="80" spans="1:3" s="6" customFormat="1" ht="15.75" x14ac:dyDescent="0.25">
      <c r="A80" s="54" t="s">
        <v>62</v>
      </c>
      <c r="B80" s="51" t="s">
        <v>109</v>
      </c>
      <c r="C80" s="55"/>
    </row>
    <row r="81" spans="1:3" s="6" customFormat="1" ht="15.75" x14ac:dyDescent="0.25">
      <c r="A81" s="54"/>
      <c r="B81" s="51"/>
      <c r="C81" s="59"/>
    </row>
    <row r="82" spans="1:3" s="6" customFormat="1" ht="15.75" x14ac:dyDescent="0.25">
      <c r="A82" s="54"/>
      <c r="B82" s="51"/>
      <c r="C82" s="59"/>
    </row>
    <row r="83" spans="1:3" s="5" customFormat="1" ht="15.75" x14ac:dyDescent="0.25">
      <c r="A83" s="58" t="s">
        <v>3</v>
      </c>
      <c r="B83" s="20">
        <f>SUM(B5:B82)</f>
        <v>4032228</v>
      </c>
      <c r="C83" s="66"/>
    </row>
    <row r="84" spans="1:3" s="5" customFormat="1" ht="15.75" x14ac:dyDescent="0.25">
      <c r="A84" s="58" t="s">
        <v>4</v>
      </c>
      <c r="B84" s="20">
        <v>163845</v>
      </c>
      <c r="C84" s="55"/>
    </row>
    <row r="85" spans="1:3" s="5" customFormat="1" ht="15.75" x14ac:dyDescent="0.25">
      <c r="A85" s="58" t="s">
        <v>11</v>
      </c>
      <c r="B85" s="20">
        <v>63900</v>
      </c>
      <c r="C85" s="55"/>
    </row>
    <row r="86" spans="1:3" s="5" customFormat="1" ht="15.75" x14ac:dyDescent="0.25">
      <c r="A86" s="58" t="s">
        <v>9</v>
      </c>
      <c r="B86" s="20">
        <f>SUM(B83:B85)</f>
        <v>4259973</v>
      </c>
      <c r="C86" s="55"/>
    </row>
    <row r="87" spans="1:3" s="18" customFormat="1" thickBot="1" x14ac:dyDescent="0.3">
      <c r="A87" s="67" t="s">
        <v>5</v>
      </c>
      <c r="B87" s="36">
        <f t="shared" ref="B87" si="0">SUM(B86)</f>
        <v>4259973</v>
      </c>
      <c r="C87" s="68"/>
    </row>
    <row r="88" spans="1:3" x14ac:dyDescent="0.25">
      <c r="A88" s="9" t="s">
        <v>112</v>
      </c>
      <c r="B88" s="78">
        <f>B87/16413</f>
        <v>259.54871138731494</v>
      </c>
    </row>
  </sheetData>
  <mergeCells count="2">
    <mergeCell ref="A1:C1"/>
    <mergeCell ref="A2:C2"/>
  </mergeCells>
  <printOptions horizontalCentered="1"/>
  <pageMargins left="0.2" right="0.2" top="0.5" bottom="0.5" header="0.3" footer="0.3"/>
  <pageSetup orientation="landscape" horizontalDpi="1200" verticalDpi="1200" r:id="rId1"/>
  <rowBreaks count="2" manualBreakCount="2">
    <brk id="29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CE50-3AAD-49A5-A52D-1431DDA83307}">
  <dimension ref="A1:D83"/>
  <sheetViews>
    <sheetView workbookViewId="0">
      <selection activeCell="C14" sqref="C14"/>
    </sheetView>
  </sheetViews>
  <sheetFormatPr defaultColWidth="8.85546875" defaultRowHeight="16.5" x14ac:dyDescent="0.25"/>
  <cols>
    <col min="1" max="1" width="49.7109375" style="17" customWidth="1"/>
    <col min="2" max="2" width="17.5703125" style="10" customWidth="1"/>
    <col min="3" max="3" width="65.42578125" style="11" customWidth="1"/>
    <col min="4" max="16384" width="8.85546875" style="1"/>
  </cols>
  <sheetData>
    <row r="1" spans="1:4" ht="18.600000000000001" customHeight="1" x14ac:dyDescent="0.25">
      <c r="A1" s="77" t="s">
        <v>80</v>
      </c>
      <c r="B1" s="77"/>
      <c r="C1" s="77"/>
    </row>
    <row r="2" spans="1:4" ht="21" customHeight="1" x14ac:dyDescent="0.25">
      <c r="A2" s="77" t="s">
        <v>86</v>
      </c>
      <c r="B2" s="77"/>
      <c r="C2" s="77"/>
    </row>
    <row r="3" spans="1:4" ht="18.75" thickBot="1" x14ac:dyDescent="0.3">
      <c r="A3" s="23"/>
      <c r="B3" s="12"/>
      <c r="C3" s="24"/>
    </row>
    <row r="4" spans="1:4" ht="18.75" thickBot="1" x14ac:dyDescent="0.3">
      <c r="A4" s="25" t="s">
        <v>13</v>
      </c>
      <c r="B4" s="26" t="s">
        <v>63</v>
      </c>
      <c r="C4" s="27" t="s">
        <v>12</v>
      </c>
      <c r="D4" s="3"/>
    </row>
    <row r="5" spans="1:4" s="2" customFormat="1" ht="19.5" thickBot="1" x14ac:dyDescent="0.3">
      <c r="A5" s="40" t="s">
        <v>87</v>
      </c>
      <c r="B5" s="12"/>
      <c r="C5" s="13"/>
    </row>
    <row r="6" spans="1:4" s="2" customFormat="1" ht="18.75" x14ac:dyDescent="0.25">
      <c r="A6" s="48" t="s">
        <v>64</v>
      </c>
      <c r="B6" s="37"/>
      <c r="C6" s="28"/>
    </row>
    <row r="7" spans="1:4" s="2" customFormat="1" ht="31.5" x14ac:dyDescent="0.25">
      <c r="A7" s="41" t="s">
        <v>65</v>
      </c>
      <c r="B7" s="38" t="s">
        <v>121</v>
      </c>
      <c r="C7" s="29"/>
    </row>
    <row r="8" spans="1:4" s="2" customFormat="1" ht="18.75" x14ac:dyDescent="0.25">
      <c r="A8" s="41"/>
      <c r="B8" s="19"/>
      <c r="C8" s="29"/>
    </row>
    <row r="9" spans="1:4" s="7" customFormat="1" ht="18.75" x14ac:dyDescent="0.25">
      <c r="A9" s="49" t="s">
        <v>81</v>
      </c>
      <c r="B9" s="20"/>
      <c r="C9" s="30"/>
    </row>
    <row r="10" spans="1:4" s="5" customFormat="1" ht="31.5" x14ac:dyDescent="0.25">
      <c r="A10" s="41" t="s">
        <v>73</v>
      </c>
      <c r="B10" s="38" t="s">
        <v>121</v>
      </c>
      <c r="C10" s="31"/>
    </row>
    <row r="11" spans="1:4" s="5" customFormat="1" ht="31.5" x14ac:dyDescent="0.25">
      <c r="A11" s="41" t="s">
        <v>74</v>
      </c>
      <c r="B11" s="38" t="s">
        <v>121</v>
      </c>
      <c r="C11" s="31"/>
    </row>
    <row r="12" spans="1:4" s="5" customFormat="1" ht="15.75" x14ac:dyDescent="0.25">
      <c r="A12" s="42"/>
      <c r="B12" s="20"/>
      <c r="C12" s="31"/>
    </row>
    <row r="13" spans="1:4" s="7" customFormat="1" ht="31.5" x14ac:dyDescent="0.25">
      <c r="A13" s="50" t="s">
        <v>82</v>
      </c>
      <c r="B13" s="38" t="s">
        <v>121</v>
      </c>
      <c r="C13" s="30"/>
    </row>
    <row r="14" spans="1:4" s="5" customFormat="1" ht="31.5" x14ac:dyDescent="0.25">
      <c r="A14" s="41" t="s">
        <v>75</v>
      </c>
      <c r="B14" s="38" t="s">
        <v>121</v>
      </c>
      <c r="C14" s="31"/>
    </row>
    <row r="15" spans="1:4" s="5" customFormat="1" ht="36" customHeight="1" x14ac:dyDescent="0.25">
      <c r="A15" s="41" t="s">
        <v>76</v>
      </c>
      <c r="B15" s="38" t="s">
        <v>121</v>
      </c>
      <c r="C15" s="31"/>
    </row>
    <row r="16" spans="1:4" s="5" customFormat="1" ht="15.75" x14ac:dyDescent="0.25">
      <c r="A16" s="42"/>
      <c r="B16" s="20"/>
      <c r="C16" s="31"/>
    </row>
    <row r="17" spans="1:3" s="5" customFormat="1" ht="15.75" x14ac:dyDescent="0.25">
      <c r="A17" s="49" t="s">
        <v>83</v>
      </c>
      <c r="B17" s="20"/>
      <c r="C17" s="31"/>
    </row>
    <row r="18" spans="1:3" s="5" customFormat="1" ht="31.5" x14ac:dyDescent="0.25">
      <c r="A18" s="41" t="s">
        <v>77</v>
      </c>
      <c r="B18" s="20" t="s">
        <v>121</v>
      </c>
      <c r="C18" s="31"/>
    </row>
    <row r="19" spans="1:3" s="5" customFormat="1" ht="15.75" x14ac:dyDescent="0.25">
      <c r="A19" s="42"/>
      <c r="B19" s="20"/>
      <c r="C19" s="31"/>
    </row>
    <row r="20" spans="1:3" s="5" customFormat="1" ht="15.75" x14ac:dyDescent="0.25">
      <c r="A20" s="49" t="s">
        <v>31</v>
      </c>
      <c r="B20" s="20"/>
      <c r="C20" s="31"/>
    </row>
    <row r="21" spans="1:3" s="5" customFormat="1" ht="47.25" x14ac:dyDescent="0.25">
      <c r="A21" s="41" t="s">
        <v>66</v>
      </c>
      <c r="B21" s="38">
        <v>-3109</v>
      </c>
      <c r="C21" s="31" t="s">
        <v>123</v>
      </c>
    </row>
    <row r="22" spans="1:3" s="5" customFormat="1" ht="15.75" x14ac:dyDescent="0.25">
      <c r="A22" s="42"/>
      <c r="B22" s="20"/>
      <c r="C22" s="31"/>
    </row>
    <row r="23" spans="1:3" s="5" customFormat="1" ht="15.75" x14ac:dyDescent="0.25">
      <c r="A23" s="49" t="s">
        <v>117</v>
      </c>
      <c r="B23" s="20"/>
      <c r="C23" s="31"/>
    </row>
    <row r="24" spans="1:3" s="5" customFormat="1" ht="31.5" x14ac:dyDescent="0.25">
      <c r="A24" s="41" t="s">
        <v>67</v>
      </c>
      <c r="B24" s="38">
        <v>-20299</v>
      </c>
      <c r="C24" s="31"/>
    </row>
    <row r="25" spans="1:3" s="5" customFormat="1" ht="31.5" x14ac:dyDescent="0.25">
      <c r="A25" s="41" t="s">
        <v>68</v>
      </c>
      <c r="B25" s="38" t="s">
        <v>121</v>
      </c>
      <c r="C25" s="31"/>
    </row>
    <row r="26" spans="1:3" s="5" customFormat="1" ht="31.5" x14ac:dyDescent="0.25">
      <c r="A26" s="41" t="s">
        <v>78</v>
      </c>
      <c r="B26" s="38" t="s">
        <v>121</v>
      </c>
      <c r="C26" s="31"/>
    </row>
    <row r="27" spans="1:3" s="5" customFormat="1" ht="15.75" x14ac:dyDescent="0.25">
      <c r="A27" s="75" t="s">
        <v>79</v>
      </c>
      <c r="B27" s="38">
        <v>-3337</v>
      </c>
      <c r="C27" s="31" t="s">
        <v>120</v>
      </c>
    </row>
    <row r="28" spans="1:3" s="5" customFormat="1" ht="15.75" x14ac:dyDescent="0.25">
      <c r="A28" s="72"/>
      <c r="B28" s="73"/>
      <c r="C28" s="74"/>
    </row>
    <row r="29" spans="1:3" s="5" customFormat="1" thickBot="1" x14ac:dyDescent="0.3">
      <c r="A29" s="76" t="s">
        <v>90</v>
      </c>
      <c r="B29" s="39" t="s">
        <v>122</v>
      </c>
      <c r="C29" s="34"/>
    </row>
    <row r="30" spans="1:3" s="5" customFormat="1" ht="15.75" x14ac:dyDescent="0.25">
      <c r="A30" s="16"/>
      <c r="B30" s="15"/>
      <c r="C30" s="8"/>
    </row>
    <row r="31" spans="1:3" s="5" customFormat="1" ht="15.75" x14ac:dyDescent="0.25">
      <c r="A31" s="16"/>
      <c r="B31" s="15"/>
      <c r="C31" s="8"/>
    </row>
    <row r="80" spans="2:2" x14ac:dyDescent="0.25">
      <c r="B80" s="35"/>
    </row>
    <row r="81" spans="2:2" x14ac:dyDescent="0.25">
      <c r="B81" s="35"/>
    </row>
    <row r="82" spans="2:2" x14ac:dyDescent="0.25">
      <c r="B82" s="35"/>
    </row>
    <row r="83" spans="2:2" x14ac:dyDescent="0.25">
      <c r="B83" s="35"/>
    </row>
  </sheetData>
  <mergeCells count="2">
    <mergeCell ref="A1:C1"/>
    <mergeCell ref="A2:C2"/>
  </mergeCells>
  <printOptions horizontalCentered="1"/>
  <pageMargins left="0.2" right="0.2" top="0.5" bottom="0.5" header="0.3" footer="0.3"/>
  <pageSetup orientation="landscape" horizontalDpi="1200" verticalDpi="1200" r:id="rId1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A15B-E505-4814-A7FF-EFD76142AA92}">
  <dimension ref="A1:D82"/>
  <sheetViews>
    <sheetView workbookViewId="0">
      <selection activeCell="B11" sqref="B11"/>
    </sheetView>
  </sheetViews>
  <sheetFormatPr defaultColWidth="8.85546875" defaultRowHeight="16.5" x14ac:dyDescent="0.25"/>
  <cols>
    <col min="1" max="1" width="53" style="17" customWidth="1"/>
    <col min="2" max="2" width="17.5703125" style="10" customWidth="1"/>
    <col min="3" max="3" width="65.42578125" style="11" customWidth="1"/>
    <col min="4" max="16384" width="8.85546875" style="1"/>
  </cols>
  <sheetData>
    <row r="1" spans="1:4" ht="18.600000000000001" customHeight="1" x14ac:dyDescent="0.25">
      <c r="A1" s="77" t="s">
        <v>80</v>
      </c>
      <c r="B1" s="77"/>
      <c r="C1" s="77"/>
    </row>
    <row r="2" spans="1:4" ht="21" customHeight="1" x14ac:dyDescent="0.25">
      <c r="A2" s="77" t="s">
        <v>89</v>
      </c>
      <c r="B2" s="77"/>
      <c r="C2" s="77"/>
    </row>
    <row r="3" spans="1:4" ht="18.75" thickBot="1" x14ac:dyDescent="0.3">
      <c r="A3" s="23"/>
      <c r="B3" s="12"/>
      <c r="C3" s="24"/>
    </row>
    <row r="4" spans="1:4" ht="18.75" thickBot="1" x14ac:dyDescent="0.3">
      <c r="A4" s="25" t="s">
        <v>13</v>
      </c>
      <c r="B4" s="26" t="s">
        <v>63</v>
      </c>
      <c r="C4" s="27" t="s">
        <v>12</v>
      </c>
      <c r="D4" s="3"/>
    </row>
    <row r="5" spans="1:4" s="2" customFormat="1" ht="19.5" thickBot="1" x14ac:dyDescent="0.3">
      <c r="A5" s="14" t="s">
        <v>88</v>
      </c>
      <c r="B5" s="12"/>
      <c r="C5" s="13"/>
    </row>
    <row r="6" spans="1:4" s="5" customFormat="1" ht="15.75" x14ac:dyDescent="0.25">
      <c r="A6" s="43" t="s">
        <v>69</v>
      </c>
      <c r="B6" s="44">
        <v>-25376</v>
      </c>
      <c r="C6" s="45"/>
    </row>
    <row r="7" spans="1:4" s="5" customFormat="1" ht="15.75" x14ac:dyDescent="0.25">
      <c r="A7" s="32" t="s">
        <v>70</v>
      </c>
      <c r="B7" s="20">
        <v>-75400</v>
      </c>
      <c r="C7" s="31" t="s">
        <v>118</v>
      </c>
    </row>
    <row r="8" spans="1:4" s="5" customFormat="1" ht="31.5" x14ac:dyDescent="0.25">
      <c r="A8" s="46" t="s">
        <v>71</v>
      </c>
      <c r="B8" s="20">
        <v>-54443</v>
      </c>
      <c r="C8" s="31"/>
    </row>
    <row r="9" spans="1:4" s="5" customFormat="1" ht="31.5" x14ac:dyDescent="0.25">
      <c r="A9" s="46" t="s">
        <v>72</v>
      </c>
      <c r="B9" s="20">
        <v>-11300</v>
      </c>
      <c r="C9" s="31"/>
    </row>
    <row r="10" spans="1:4" s="5" customFormat="1" ht="15.75" x14ac:dyDescent="0.25">
      <c r="A10" s="32" t="s">
        <v>85</v>
      </c>
      <c r="B10" s="20" t="s">
        <v>121</v>
      </c>
      <c r="C10" s="31"/>
    </row>
    <row r="11" spans="1:4" s="5" customFormat="1" ht="15.75" x14ac:dyDescent="0.25">
      <c r="A11" s="69" t="s">
        <v>90</v>
      </c>
      <c r="B11" s="70" t="s">
        <v>119</v>
      </c>
      <c r="C11" s="71"/>
    </row>
    <row r="12" spans="1:4" s="5" customFormat="1" thickBot="1" x14ac:dyDescent="0.3">
      <c r="A12" s="47"/>
      <c r="B12" s="33"/>
      <c r="C12" s="34"/>
    </row>
    <row r="23" spans="2:2" x14ac:dyDescent="0.25">
      <c r="B23" s="15"/>
    </row>
    <row r="79" spans="2:2" x14ac:dyDescent="0.25">
      <c r="B79" s="35"/>
    </row>
    <row r="80" spans="2:2" x14ac:dyDescent="0.25">
      <c r="B80" s="35"/>
    </row>
    <row r="81" spans="2:2" x14ac:dyDescent="0.25">
      <c r="B81" s="35"/>
    </row>
    <row r="82" spans="2:2" x14ac:dyDescent="0.25">
      <c r="B82" s="35"/>
    </row>
  </sheetData>
  <mergeCells count="2">
    <mergeCell ref="A1:C1"/>
    <mergeCell ref="A2:C2"/>
  </mergeCells>
  <printOptions horizontalCentered="1"/>
  <pageMargins left="0.2" right="0.2" top="0.5" bottom="0.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SOV Template</vt:lpstr>
      <vt:lpstr>Exterior Deduct Alts</vt:lpstr>
      <vt:lpstr>Interior Deduct Alts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Petrarca</dc:creator>
  <cp:lastModifiedBy>Steven Sluter</cp:lastModifiedBy>
  <cp:lastPrinted>2024-03-18T17:53:43Z</cp:lastPrinted>
  <dcterms:created xsi:type="dcterms:W3CDTF">2018-11-26T15:46:43Z</dcterms:created>
  <dcterms:modified xsi:type="dcterms:W3CDTF">2024-04-22T20:50:04Z</dcterms:modified>
</cp:coreProperties>
</file>