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J:\2024\01 Pricing\24-077 Honey Baked Ham - Warwick, RI\02  Bid Forms &amp; Proposals\24-07-24 Bid\"/>
    </mc:Choice>
  </mc:AlternateContent>
  <xr:revisionPtr revIDLastSave="0" documentId="13_ncr:1_{9EDC5584-2405-425D-A3FC-053B762D8021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Summary" sheetId="1" r:id="rId1"/>
    <sheet name="Bid Form" sheetId="2" r:id="rId2"/>
    <sheet name="Exclusions - Alternat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" l="1"/>
  <c r="K3" i="2"/>
  <c r="D3" i="2"/>
  <c r="J27" i="2"/>
  <c r="J112" i="2"/>
  <c r="J242" i="2"/>
  <c r="J44" i="1" l="1"/>
  <c r="J200" i="2"/>
  <c r="J42" i="1" s="1"/>
  <c r="J161" i="2"/>
  <c r="J39" i="1" s="1"/>
  <c r="J67" i="2"/>
  <c r="J32" i="1" s="1"/>
  <c r="J172" i="2" l="1"/>
  <c r="J40" i="1" s="1"/>
  <c r="J183" i="2"/>
  <c r="J41" i="1" s="1"/>
  <c r="J43" i="1"/>
  <c r="J152" i="2"/>
  <c r="J38" i="1" s="1"/>
  <c r="J142" i="2"/>
  <c r="J37" i="1" s="1"/>
  <c r="J124" i="2"/>
  <c r="J36" i="1" s="1"/>
  <c r="J98" i="2"/>
  <c r="J34" i="1" s="1"/>
  <c r="J82" i="2"/>
  <c r="J33" i="1" s="1"/>
  <c r="J59" i="2"/>
  <c r="J31" i="1" s="1"/>
  <c r="J42" i="2"/>
  <c r="J30" i="1" s="1"/>
  <c r="J29" i="1"/>
  <c r="K4" i="3"/>
  <c r="K52" i="3" s="1"/>
  <c r="D4" i="3"/>
  <c r="J35" i="1"/>
  <c r="J48" i="1"/>
  <c r="J47" i="1"/>
  <c r="J46" i="1"/>
  <c r="K234" i="2" l="1"/>
  <c r="K226" i="2"/>
  <c r="K228" i="2"/>
  <c r="K229" i="2"/>
  <c r="K225" i="2"/>
  <c r="K227" i="2"/>
  <c r="K235" i="2"/>
  <c r="J245" i="2"/>
  <c r="J249" i="2" s="1"/>
  <c r="K67" i="2"/>
  <c r="K32" i="1" s="1"/>
  <c r="K27" i="2"/>
  <c r="K29" i="1" s="1"/>
  <c r="K241" i="2"/>
  <c r="K63" i="2"/>
  <c r="K66" i="2"/>
  <c r="K65" i="2"/>
  <c r="K64" i="2"/>
  <c r="K199" i="2"/>
  <c r="K160" i="2"/>
  <c r="K194" i="2"/>
  <c r="K198" i="2"/>
  <c r="K159" i="2"/>
  <c r="K197" i="2"/>
  <c r="K195" i="2"/>
  <c r="K168" i="2"/>
  <c r="K14" i="2"/>
  <c r="K233" i="2"/>
  <c r="K151" i="2"/>
  <c r="K122" i="2"/>
  <c r="K108" i="2"/>
  <c r="K242" i="2"/>
  <c r="K44" i="1" s="1"/>
  <c r="K8" i="2"/>
  <c r="K157" i="2"/>
  <c r="K156" i="2"/>
  <c r="K118" i="2"/>
  <c r="K179" i="2"/>
  <c r="K237" i="2"/>
  <c r="K89" i="2"/>
  <c r="K191" i="2"/>
  <c r="K95" i="2"/>
  <c r="K204" i="2"/>
  <c r="K90" i="2"/>
  <c r="K41" i="2"/>
  <c r="K158" i="2"/>
  <c r="K82" i="2"/>
  <c r="K33" i="1" s="1"/>
  <c r="K74" i="2"/>
  <c r="K109" i="2"/>
  <c r="K53" i="2"/>
  <c r="K215" i="2"/>
  <c r="K11" i="2"/>
  <c r="K9" i="2"/>
  <c r="K128" i="2"/>
  <c r="K178" i="2"/>
  <c r="K55" i="2"/>
  <c r="K78" i="2"/>
  <c r="K221" i="2"/>
  <c r="K43" i="1" s="1"/>
  <c r="K46" i="2"/>
  <c r="K176" i="2"/>
  <c r="K57" i="2"/>
  <c r="K139" i="2"/>
  <c r="K181" i="2"/>
  <c r="K98" i="2"/>
  <c r="K34" i="1" s="1"/>
  <c r="K13" i="2"/>
  <c r="K96" i="2"/>
  <c r="K216" i="2"/>
  <c r="K217" i="2"/>
  <c r="K93" i="2"/>
  <c r="K161" i="2"/>
  <c r="K39" i="1" s="1"/>
  <c r="K123" i="2"/>
  <c r="K22" i="2"/>
  <c r="K72" i="2"/>
  <c r="K110" i="2"/>
  <c r="K188" i="2"/>
  <c r="K31" i="2"/>
  <c r="K120" i="2"/>
  <c r="K238" i="2"/>
  <c r="K16" i="2"/>
  <c r="K54" i="2"/>
  <c r="K103" i="2"/>
  <c r="K136" i="2"/>
  <c r="K220" i="2"/>
  <c r="K182" i="2"/>
  <c r="K41" i="1" s="1"/>
  <c r="K149" i="2"/>
  <c r="K53" i="3"/>
  <c r="K17" i="2"/>
  <c r="K97" i="2"/>
  <c r="K246" i="2"/>
  <c r="K46" i="1" s="1"/>
  <c r="K94" i="2"/>
  <c r="K91" i="2"/>
  <c r="K79" i="2"/>
  <c r="K81" i="2"/>
  <c r="K105" i="2"/>
  <c r="K49" i="2"/>
  <c r="K239" i="2"/>
  <c r="K214" i="2"/>
  <c r="K121" i="2"/>
  <c r="K240" i="2"/>
  <c r="K129" i="2"/>
  <c r="K232" i="2"/>
  <c r="K102" i="2"/>
  <c r="K177" i="2"/>
  <c r="K187" i="2"/>
  <c r="K47" i="2"/>
  <c r="K211" i="2"/>
  <c r="K231" i="2"/>
  <c r="K10" i="2"/>
  <c r="K59" i="2"/>
  <c r="K31" i="1" s="1"/>
  <c r="K18" i="2"/>
  <c r="K106" i="2"/>
  <c r="K219" i="2"/>
  <c r="K196" i="2"/>
  <c r="K50" i="2"/>
  <c r="K132" i="2"/>
  <c r="K38" i="2"/>
  <c r="K152" i="2"/>
  <c r="K38" i="1" s="1"/>
  <c r="K42" i="2"/>
  <c r="K30" i="1" s="1"/>
  <c r="K56" i="2"/>
  <c r="K134" i="2"/>
  <c r="K183" i="2"/>
  <c r="K32" i="2"/>
  <c r="K76" i="2"/>
  <c r="K142" i="2"/>
  <c r="K37" i="1" s="1"/>
  <c r="K192" i="2"/>
  <c r="K39" i="2"/>
  <c r="K130" i="2"/>
  <c r="K180" i="2"/>
  <c r="K19" i="2"/>
  <c r="K58" i="2"/>
  <c r="K107" i="2"/>
  <c r="K140" i="2"/>
  <c r="K189" i="2"/>
  <c r="K133" i="2"/>
  <c r="K54" i="3"/>
  <c r="K26" i="2"/>
  <c r="K213" i="2"/>
  <c r="K55" i="3"/>
  <c r="K218" i="2"/>
  <c r="K124" i="2"/>
  <c r="K36" i="1" s="1"/>
  <c r="K37" i="2"/>
  <c r="K236" i="2"/>
  <c r="K51" i="2"/>
  <c r="K21" i="2"/>
  <c r="K12" i="2"/>
  <c r="K131" i="2"/>
  <c r="K248" i="2"/>
  <c r="K48" i="1" s="1"/>
  <c r="K247" i="2"/>
  <c r="K47" i="1" s="1"/>
  <c r="K88" i="2"/>
  <c r="K112" i="2"/>
  <c r="K35" i="1" s="1"/>
  <c r="K35" i="2"/>
  <c r="K15" i="2"/>
  <c r="K135" i="2"/>
  <c r="K92" i="2"/>
  <c r="K137" i="2"/>
  <c r="K20" i="2"/>
  <c r="K75" i="2"/>
  <c r="K141" i="2"/>
  <c r="K165" i="2"/>
  <c r="K36" i="2"/>
  <c r="K80" i="2"/>
  <c r="K148" i="2"/>
  <c r="K166" i="2"/>
  <c r="K52" i="2"/>
  <c r="K138" i="2"/>
  <c r="K23" i="2"/>
  <c r="K73" i="2"/>
  <c r="K111" i="2"/>
  <c r="K146" i="2"/>
  <c r="K193" i="2"/>
  <c r="K167" i="2"/>
  <c r="K117" i="2"/>
  <c r="K34" i="2"/>
  <c r="K190" i="2"/>
  <c r="K171" i="2"/>
  <c r="K119" i="2"/>
  <c r="K7" i="2"/>
  <c r="K86" i="2"/>
  <c r="K150" i="2"/>
  <c r="K172" i="2"/>
  <c r="K40" i="1" s="1"/>
  <c r="K40" i="2"/>
  <c r="K87" i="2"/>
  <c r="K200" i="2"/>
  <c r="K42" i="1" s="1"/>
  <c r="K71" i="2"/>
  <c r="K147" i="2"/>
  <c r="K169" i="2"/>
  <c r="K33" i="2"/>
  <c r="K77" i="2"/>
  <c r="K116" i="2"/>
  <c r="K230" i="2"/>
  <c r="K170" i="2"/>
  <c r="K104" i="2"/>
  <c r="K48" i="2"/>
  <c r="K245" i="2" l="1"/>
  <c r="K45" i="1" s="1"/>
  <c r="J45" i="1"/>
  <c r="J49" i="1"/>
  <c r="K249" i="2"/>
  <c r="K49" i="1" s="1"/>
</calcChain>
</file>

<file path=xl/sharedStrings.xml><?xml version="1.0" encoding="utf-8"?>
<sst xmlns="http://schemas.openxmlformats.org/spreadsheetml/2006/main" count="522" uniqueCount="302">
  <si>
    <t>Submitted by:</t>
  </si>
  <si>
    <t>Company Name</t>
  </si>
  <si>
    <t>Street Address</t>
  </si>
  <si>
    <t>City / State / Zip Code</t>
  </si>
  <si>
    <t>Name / Title</t>
  </si>
  <si>
    <t>Phone Number</t>
  </si>
  <si>
    <t>Email Address</t>
  </si>
  <si>
    <t>Note to the bidder:</t>
  </si>
  <si>
    <t>Complete ONLY the cells highlighted in YELLOW.</t>
  </si>
  <si>
    <t xml:space="preserve">Alteration of the bid document format without </t>
  </si>
  <si>
    <t>LINE ITEM DESCRIPTION</t>
  </si>
  <si>
    <t>COMMENTS / QUALIFICATIONS</t>
  </si>
  <si>
    <t>COST</t>
  </si>
  <si>
    <t>COST / S.F.</t>
  </si>
  <si>
    <t>PROJECT NAME:</t>
  </si>
  <si>
    <t>S.F.</t>
  </si>
  <si>
    <t>will be considered null and void.</t>
  </si>
  <si>
    <t>Altered bid documents received without authorization</t>
  </si>
  <si>
    <t>CODE</t>
  </si>
  <si>
    <t>Project Management</t>
  </si>
  <si>
    <t>Site Supervision</t>
  </si>
  <si>
    <t>Blueprinting Duplication</t>
  </si>
  <si>
    <t>Temporary Protection (i.e. barricade, fence)</t>
  </si>
  <si>
    <t>Site Cleaning</t>
  </si>
  <si>
    <t>Insurances</t>
  </si>
  <si>
    <t>Photos (progress &amp; final)</t>
  </si>
  <si>
    <t>Final Cleaning</t>
  </si>
  <si>
    <t>Building / Trade Permits</t>
  </si>
  <si>
    <t>Project Turnover Manual</t>
  </si>
  <si>
    <t>Travel Expenses</t>
  </si>
  <si>
    <t>General Conditions - Misc (describe)</t>
  </si>
  <si>
    <t>GENERAL CONDITIONS</t>
  </si>
  <si>
    <t>Utility Connections</t>
  </si>
  <si>
    <t>Landscaping</t>
  </si>
  <si>
    <t>Irrigation System</t>
  </si>
  <si>
    <t>Sitework - Misc (describe)</t>
  </si>
  <si>
    <t>Concrete - Reinforced</t>
  </si>
  <si>
    <t>Concrete - Leveling</t>
  </si>
  <si>
    <t>Vapor Barrier</t>
  </si>
  <si>
    <t>Mortar &amp; Masonry Grout</t>
  </si>
  <si>
    <t>Masonry Restoration &amp; Cleaning</t>
  </si>
  <si>
    <t>Mortar Accessories</t>
  </si>
  <si>
    <t>Stucco</t>
  </si>
  <si>
    <t>Stone</t>
  </si>
  <si>
    <t>Concrete / Masonry - Misc (describe)</t>
  </si>
  <si>
    <t>BREAKDOWN OF COSTS</t>
  </si>
  <si>
    <t>EXCLUSIONS:</t>
  </si>
  <si>
    <t>DESCRIPTION</t>
  </si>
  <si>
    <t>CATEGORY</t>
  </si>
  <si>
    <t>Receiving / Staging / Handling</t>
  </si>
  <si>
    <t>METALS</t>
  </si>
  <si>
    <t>THERMAL &amp; MOISTURE PROTECTION</t>
  </si>
  <si>
    <t>FINISHES</t>
  </si>
  <si>
    <t>MECHANICAL</t>
  </si>
  <si>
    <t>PLUMBING</t>
  </si>
  <si>
    <t>ELECTRICAL</t>
  </si>
  <si>
    <t>SAFETY &amp; SECURITY</t>
  </si>
  <si>
    <t>SUB-TOTAL</t>
  </si>
  <si>
    <t>SALES TAX (IF APPLICABLE)</t>
  </si>
  <si>
    <t>PERFORMANCE BOND (IF APPLICABLE)</t>
  </si>
  <si>
    <t>OVERHEAD &amp; PROFIT</t>
  </si>
  <si>
    <t>GRAND TOTAL</t>
  </si>
  <si>
    <t>Handrails &amp; Railings</t>
  </si>
  <si>
    <t>Metal - Misc (describe)</t>
  </si>
  <si>
    <t>Rough Carpentry</t>
  </si>
  <si>
    <t>Carpentry - Misc (describe)</t>
  </si>
  <si>
    <t>Sprayed Fireproofing</t>
  </si>
  <si>
    <t>Firestopping</t>
  </si>
  <si>
    <t>Membrane Roofing System</t>
  </si>
  <si>
    <t>Prefabricated Roof Curbs</t>
  </si>
  <si>
    <t>T &amp; MP - Misc (describe)</t>
  </si>
  <si>
    <t>SUMMARY</t>
  </si>
  <si>
    <t>EXCLUSIONS - ALTERNATES</t>
  </si>
  <si>
    <t>ALTERNATES:</t>
  </si>
  <si>
    <t>Hollow Metal Doors</t>
  </si>
  <si>
    <t>Wood Doors</t>
  </si>
  <si>
    <t>Finish Hardware</t>
  </si>
  <si>
    <t>Glass &amp; Glazing</t>
  </si>
  <si>
    <t>Wall Tile</t>
  </si>
  <si>
    <t>FRP</t>
  </si>
  <si>
    <t>Employee Lockers</t>
  </si>
  <si>
    <t>SPECIALTIES</t>
  </si>
  <si>
    <t>Exhaust System</t>
  </si>
  <si>
    <t>Mechanical - Misc (describe)</t>
  </si>
  <si>
    <t>Gas Service Distribution &amp; Accessories</t>
  </si>
  <si>
    <t>Mop Sink &amp; Accessories</t>
  </si>
  <si>
    <t>Plumbing - Misc (describe)</t>
  </si>
  <si>
    <t>Panel &amp; Misc Components</t>
  </si>
  <si>
    <t>General Distribution</t>
  </si>
  <si>
    <t>Lighting - Exterior</t>
  </si>
  <si>
    <t>Connection To Main</t>
  </si>
  <si>
    <t>Electrical - Misc (describe)</t>
  </si>
  <si>
    <t>Fire Extinguishers</t>
  </si>
  <si>
    <t>Fire Alarm System</t>
  </si>
  <si>
    <t>Safety &amp; Security - Misc (describe)</t>
  </si>
  <si>
    <t>Concrete - Poured In Place</t>
  </si>
  <si>
    <t>Ornamental Steel</t>
  </si>
  <si>
    <t>Specialties - Misc (describe)</t>
  </si>
  <si>
    <t>Signage - Jurisdictional</t>
  </si>
  <si>
    <t>OPEN SHOP / FT SUPER ON SITE @ ALL TIMES</t>
  </si>
  <si>
    <t>OPEN SHOP / NON-UNION</t>
  </si>
  <si>
    <t>FULL SITE CLEANING 1 DAY BEFORE TURNOVER</t>
  </si>
  <si>
    <t>PROVIDED BY OTHERS / INSTALLED BY GC</t>
  </si>
  <si>
    <t>GENERAL CONTRACTOR BID</t>
  </si>
  <si>
    <t>Project Name:</t>
  </si>
  <si>
    <t>Project Address:</t>
  </si>
  <si>
    <t>Submitted To:</t>
  </si>
  <si>
    <t>Date Submitted:</t>
  </si>
  <si>
    <t>Lead Time</t>
  </si>
  <si>
    <t>FURNISHINGS</t>
  </si>
  <si>
    <t>Furnishing - Misc (describe)</t>
  </si>
  <si>
    <r>
      <rPr>
        <b/>
        <sz val="9"/>
        <color rgb="FF000000"/>
        <rFont val="Calibri"/>
        <family val="2"/>
      </rPr>
      <t xml:space="preserve">GC </t>
    </r>
    <r>
      <rPr>
        <i/>
        <u/>
        <sz val="11"/>
        <color rgb="FF000000"/>
        <rFont val="Calibri"/>
        <family val="2"/>
      </rPr>
      <t>MUST</t>
    </r>
    <r>
      <rPr>
        <b/>
        <sz val="9"/>
        <color rgb="FF000000"/>
        <rFont val="Calibri"/>
        <family val="2"/>
      </rPr>
      <t xml:space="preserve"> REVIEW RESPONSIBILITY SCHEDULE WHEN PRICING</t>
    </r>
  </si>
  <si>
    <t>Grease Trap (or Grease Interceptor)</t>
  </si>
  <si>
    <t>QUALIFICATIONS</t>
  </si>
  <si>
    <t>Millwork install and adaption where required</t>
  </si>
  <si>
    <t>Internet line</t>
  </si>
  <si>
    <t>Operations and maintenance manuals</t>
  </si>
  <si>
    <t>N/A</t>
  </si>
  <si>
    <t>GC MUST PROVIDE (at/ before handover mtg)</t>
  </si>
  <si>
    <t>authorization from Honey Baked Ham Co is strictly prohibited.</t>
  </si>
  <si>
    <t>DEMOLITION &amp; SITEWORK</t>
  </si>
  <si>
    <t>CONCRETE</t>
  </si>
  <si>
    <t>MASONRY</t>
  </si>
  <si>
    <t>DOORS &amp; WINDOWS</t>
  </si>
  <si>
    <t>KITCHEN EQUIPMENT</t>
  </si>
  <si>
    <t>Job Site Laborers</t>
  </si>
  <si>
    <t>Including Fuel Cost</t>
  </si>
  <si>
    <t>Dumpster (incl permit if req by local code)</t>
  </si>
  <si>
    <t>Tools &amp; Equipment Rental</t>
  </si>
  <si>
    <t>Building Permit by Owner/Individual Trade Permits by GC</t>
  </si>
  <si>
    <t>On Site Storage Shippng Container/ Conex</t>
  </si>
  <si>
    <t>Portable Toilet</t>
  </si>
  <si>
    <t xml:space="preserve"> </t>
  </si>
  <si>
    <t>Demolition Dining Room</t>
  </si>
  <si>
    <t>Sidewalks, Pavers, Handicap Ramps, etc.</t>
  </si>
  <si>
    <t>Demolition--Remove walls for Walk Ins</t>
  </si>
  <si>
    <t>Patio Concrete or Patio Addition</t>
  </si>
  <si>
    <t>Concrete - Sawcutting</t>
  </si>
  <si>
    <t xml:space="preserve">Cut out Block Walls </t>
  </si>
  <si>
    <t>Install new headers at Doorway</t>
  </si>
  <si>
    <t>New Block at Patio Area Walls</t>
  </si>
  <si>
    <t>Masonry - Misc (describe)</t>
  </si>
  <si>
    <t>Metal Stud Framing at New Walls</t>
  </si>
  <si>
    <t>Metal Stud Low Walls</t>
  </si>
  <si>
    <t>Stainless Metal Caps</t>
  </si>
  <si>
    <t>Steel Supports/Braces for Ends of Low Walls</t>
  </si>
  <si>
    <t>Structural Steel Joists &amp; Decking</t>
  </si>
  <si>
    <t>Structural Steel Columns and Beams</t>
  </si>
  <si>
    <t>Plywood Sheathing - Wall</t>
  </si>
  <si>
    <t>Casework Removal and Installation</t>
  </si>
  <si>
    <t xml:space="preserve">New Office Shelving, Cabinets and Countertop </t>
  </si>
  <si>
    <t>Wainscot on Low Walls at Order Line and Dining</t>
  </si>
  <si>
    <t>Install Wood Wall for HBH Feature Wall</t>
  </si>
  <si>
    <t>Roof Repair at New Roof Equipment &amp; Penetrations</t>
  </si>
  <si>
    <t>Caulking Throughout Restaurant</t>
  </si>
  <si>
    <t>Aluminum Storefront Doors</t>
  </si>
  <si>
    <t>Kitchen Flooring Repair Around all new work</t>
  </si>
  <si>
    <t>LVP Flooring in Dining &amp; Restrooms</t>
  </si>
  <si>
    <t>Vinyl Cove Base</t>
  </si>
  <si>
    <t>Drywall Hang, Tape and Finish</t>
  </si>
  <si>
    <t>Wood Look Siding Installation</t>
  </si>
  <si>
    <t>Restroom Tile</t>
  </si>
  <si>
    <t>Interior Painting</t>
  </si>
  <si>
    <t>Wallcovering</t>
  </si>
  <si>
    <t>Replace Damaged Ceiling Tiles Throughout</t>
  </si>
  <si>
    <t>Suspended Ceiling Systems &amp; Acoustic Ceiling</t>
  </si>
  <si>
    <t>Kitchen Equipment Unbox and set in place</t>
  </si>
  <si>
    <t>Connect Kitchen Equipment</t>
  </si>
  <si>
    <t>Kitchen Equipment --Misc (Describe)</t>
  </si>
  <si>
    <t>Remove Office Equipment &amp; Safe and store in Conex</t>
  </si>
  <si>
    <t>Unbox and Assemble Tables &amp; Set Chairs in Place</t>
  </si>
  <si>
    <t>Unbox &amp; Assemble Patio Furniture, Tables, Umbrellas</t>
  </si>
  <si>
    <t>Owner Provided/GC Install</t>
  </si>
  <si>
    <t xml:space="preserve">Relocate Fire Sprinkler Heads </t>
  </si>
  <si>
    <t>Door Sensors</t>
  </si>
  <si>
    <t>Qty 4 Red Head Anchors 3/8" dia.with 4" embedment</t>
  </si>
  <si>
    <t>Relocate Sensors as Required by Inspector</t>
  </si>
  <si>
    <t>Misc Signage---Maximum Occupancy, Fire Signs, Door Must Remain Open, etc. as Req by Code</t>
  </si>
  <si>
    <t>10# BC and Ansul K-Guard as required by Inspector</t>
  </si>
  <si>
    <t>Restroom Accessories, Mirror  and Grab Bars</t>
  </si>
  <si>
    <t>Store in Conex until ready for reinstallation</t>
  </si>
  <si>
    <t xml:space="preserve">Remove Dining Tables, Chairs &amp; Displays </t>
  </si>
  <si>
    <t>Install or Reinstall Owner Provided Safe</t>
  </si>
  <si>
    <t>Sanitary---Sewer Lines, Vents, Floor Sinks &amp; Drains</t>
  </si>
  <si>
    <t>Water---Hot, Cold and Filtered Water Lines</t>
  </si>
  <si>
    <t>Water Heater and/or Instant Hot Heaters</t>
  </si>
  <si>
    <t>R&amp;R Plumbing Fixtures in Restrooms</t>
  </si>
  <si>
    <t>Remove and Reinstall after new wall/floor finishes</t>
  </si>
  <si>
    <t>Test/Certify Backflow Preventers</t>
  </si>
  <si>
    <t>Water Filters</t>
  </si>
  <si>
    <t>Owner Provided/GC Installed</t>
  </si>
  <si>
    <t>Drain Lines on Evaporators in Walk In Cooler/Freezer</t>
  </si>
  <si>
    <t>Connect all Owner Provided Equipment</t>
  </si>
  <si>
    <t>Connect water and drain lines onto all new equipment</t>
  </si>
  <si>
    <t>Replace Existing Glass Doors on Walk In Coolers and Freezers</t>
  </si>
  <si>
    <t>Walk in Cooler Installation</t>
  </si>
  <si>
    <t>Walk in Freezer Installation</t>
  </si>
  <si>
    <t>Replace Existing Walk in Glass Doors</t>
  </si>
  <si>
    <t>Test &amp; Balancing HVAC System incl Hoods</t>
  </si>
  <si>
    <t>Air Curtains</t>
  </si>
  <si>
    <t>Hood, Fan, Make-up Air and Welded Ductwork if Shown</t>
  </si>
  <si>
    <t>Exhaust Fans (Restroom)</t>
  </si>
  <si>
    <t>Replace if Shown as New</t>
  </si>
  <si>
    <t>Install filler panels in Walk in Boxes</t>
  </si>
  <si>
    <t>Fill in gaps in WIC/WIF Boxes with new Owner Provided Panels</t>
  </si>
  <si>
    <t>Smooth White FRP with all Trim Strips</t>
  </si>
  <si>
    <t>Relocate Ductwork &amp; Diffusers per Plans</t>
  </si>
  <si>
    <t>Demo Ductwork &amp; Diffusers per Plans</t>
  </si>
  <si>
    <t>Install new HVAC Unit &amp; Curb on Roof</t>
  </si>
  <si>
    <t>Ductwork for new HVAC Unit(s)</t>
  </si>
  <si>
    <t>Replace thermostats with new if noted on drawings</t>
  </si>
  <si>
    <t>Thermostats &amp; Remote Sensors</t>
  </si>
  <si>
    <t>Duct Mounted Smoke Detectors</t>
  </si>
  <si>
    <t>Demo Existing Walk In Cooler/Freezer</t>
  </si>
  <si>
    <t>Remove old Walk In Cooler/Freezer including all refrigeration components and safely recover refrigerant</t>
  </si>
  <si>
    <t>Includes setting box, new insulated door, new glass doors, evaporator, rooftop condenser, curb, refrigerant lines, refrigerant charging and startup of system.</t>
  </si>
  <si>
    <t>Includes all items described in Walk In Cooler installation plus installation of Insulated Floor and heat tape on condensate drain</t>
  </si>
  <si>
    <t>Demo  Electric at Removed Walls and Ceilings</t>
  </si>
  <si>
    <t>Electrical Rough &amp; Finish</t>
  </si>
  <si>
    <t>Electrical to new Walk In Coolers &amp; Freezers</t>
  </si>
  <si>
    <t>Data &amp; Communication (Conduits)</t>
  </si>
  <si>
    <t>Lighting - Interior (Dining and Restrooms)</t>
  </si>
  <si>
    <t>Lighting - Interior (Kitchen)</t>
  </si>
  <si>
    <t>Provide &amp; install Low Volt Conduits for CAT6 Wiring from Office to all POS at front Counters</t>
  </si>
  <si>
    <t>Rooftop Electrical Disconnects for new WIC/WIF</t>
  </si>
  <si>
    <t>Light Fixture Package</t>
  </si>
  <si>
    <t>GC to purchase from Hermitage Lighting</t>
  </si>
  <si>
    <t>J-Box for Pig Sign</t>
  </si>
  <si>
    <t>J-box above ceiling for LED Pig Sign</t>
  </si>
  <si>
    <t>Power to Refrigeration Accessories</t>
  </si>
  <si>
    <t>Power Supplies to Lights around Glass Doors, Heat Tape on Drains, Condensate Pumps, Heated Door Frames and Lights in Coolers</t>
  </si>
  <si>
    <t>Lighting - Interior (Walk-in Cooler/Freezer)</t>
  </si>
  <si>
    <t>Install new 1x4 LED Strip Lights on Ceillings of new Walk-In Units</t>
  </si>
  <si>
    <t>1000 - GENERAL CONDITIONS</t>
  </si>
  <si>
    <t>regular photos/ report / look ahead</t>
  </si>
  <si>
    <t xml:space="preserve">Stainless Outside Corners </t>
  </si>
  <si>
    <t>2"x2"x8' (Qty 8) Provide &amp; Install</t>
  </si>
  <si>
    <t xml:space="preserve">Sawcut Concrete floors </t>
  </si>
  <si>
    <t>for floor drains or conduits</t>
  </si>
  <si>
    <t>Wood Trim, Beadboard and Casings</t>
  </si>
  <si>
    <t>Finish Carpentry</t>
  </si>
  <si>
    <t>Building Insulation - Wall and Ceiling</t>
  </si>
  <si>
    <t>Install Owner Provided Bar Countertop</t>
  </si>
  <si>
    <t>3000 - CONCRETE</t>
  </si>
  <si>
    <t>2000 - DEMOLITION &amp; SITEWORK</t>
  </si>
  <si>
    <t>4000 - MASONRY</t>
  </si>
  <si>
    <t>5000 - METALS</t>
  </si>
  <si>
    <t>CAPENTRY, WOOD &amp; PLASTICS</t>
  </si>
  <si>
    <t>6000 - CARPENTRY, WOOD &amp; PLASTIC</t>
  </si>
  <si>
    <t>7000 - THERMAL &amp; MOISTURE PROTECTION</t>
  </si>
  <si>
    <t xml:space="preserve">8000 - DOORS &amp; WINDOWS </t>
  </si>
  <si>
    <t>Existing Storefront</t>
  </si>
  <si>
    <t>D, W - Misc (describe)</t>
  </si>
  <si>
    <t>9000 - FINISHES</t>
  </si>
  <si>
    <t>Exterior Painting</t>
  </si>
  <si>
    <t>Epoxy Floor w/cove</t>
  </si>
  <si>
    <t>10000 - SPECIALTIES</t>
  </si>
  <si>
    <t>Restroom Signage (Replace with ADA signage)</t>
  </si>
  <si>
    <t>Signage Installation</t>
  </si>
  <si>
    <t>12000 - FURNISHINGS</t>
  </si>
  <si>
    <t>Move equipment to Conex</t>
  </si>
  <si>
    <t>13000 - SAFETY, SECURITY &amp; FIRE</t>
  </si>
  <si>
    <t>As required at new walls &amp; inside walk in cooler/freezer</t>
  </si>
  <si>
    <t>Test and Provide Certificate for all new BFP Installed</t>
  </si>
  <si>
    <t>ACX Plywood in Office at AV/Computer/POS  Rack</t>
  </si>
  <si>
    <t>Roof Curbs and Jacks for new Refrigeration Equipment</t>
  </si>
  <si>
    <t>Install TV Menu screens provided by Owner</t>
  </si>
  <si>
    <t>Code signage</t>
  </si>
  <si>
    <t>Project timeline 16 days</t>
  </si>
  <si>
    <t>14000 - PLUMBING</t>
  </si>
  <si>
    <t>15000 - MECHANICAL (HVAC &amp; REFRIGERATION)</t>
  </si>
  <si>
    <t>16000 - ELECTRICAL</t>
  </si>
  <si>
    <t>11000 - KITCHEN EQUIPMENT</t>
  </si>
  <si>
    <t>Honey Baked Ham</t>
  </si>
  <si>
    <t>Steven Sluter, Senior Estimator</t>
  </si>
  <si>
    <t>New England Construction</t>
  </si>
  <si>
    <t>293 Bourne Ave</t>
  </si>
  <si>
    <t>Rumford, RI 02916</t>
  </si>
  <si>
    <t>401-434-0112 x1506</t>
  </si>
  <si>
    <t>ssluter@neconstruction.com</t>
  </si>
  <si>
    <t>GL insurance.  Builders risk by owner</t>
  </si>
  <si>
    <t>Safety</t>
  </si>
  <si>
    <t>Not Applicable</t>
  </si>
  <si>
    <t>Stone masonry repair for widened opening</t>
  </si>
  <si>
    <t>Included</t>
  </si>
  <si>
    <t>Includes demo, remove, excavate and pour back</t>
  </si>
  <si>
    <t>Included in Gyp</t>
  </si>
  <si>
    <t>Not Included</t>
  </si>
  <si>
    <t>Furnished by owner, flashed by GC</t>
  </si>
  <si>
    <t>Not applicable</t>
  </si>
  <si>
    <t>Furnish by Owner, Install by GC</t>
  </si>
  <si>
    <t>Existing</t>
  </si>
  <si>
    <t>Relocate existing</t>
  </si>
  <si>
    <t>Re-use existing exterior</t>
  </si>
  <si>
    <t>No off-hours</t>
  </si>
  <si>
    <t>Includes outlets for all of Owner Provided new Equipment and new Menu Televisions</t>
  </si>
  <si>
    <t>Equipment to be delivered during installation</t>
  </si>
  <si>
    <t>See clarification</t>
  </si>
  <si>
    <t>Connex Box for furniture</t>
  </si>
  <si>
    <t>See attached bid clarifications</t>
  </si>
  <si>
    <t>Furnish and install grease trap, recirculating pump and specified floor sinks</t>
  </si>
  <si>
    <t>300 Quaker Lane Warwick RI 02886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</si>
</sst>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(* #,##0_);_(* \(#,##0\);_(* &quot;-&quot;??_);_(@_)"/>
    <numFmt numFmtId="166" formatCode="[$-F800]dddd\,\ mmmm\ dd\,\ yyyy"/>
  </numFmts>
  <fonts count="24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name val="Calibri"/>
      <family val="2"/>
    </font>
    <font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9"/>
      <color rgb="FF000000"/>
      <name val="Calibri"/>
      <family val="2"/>
    </font>
    <font>
      <i/>
      <u/>
      <sz val="11"/>
      <color rgb="FF000000"/>
      <name val="Calibri"/>
      <family val="2"/>
    </font>
    <font>
      <sz val="9"/>
      <color rgb="FF000000"/>
      <name val="Calibri"/>
      <family val="2"/>
    </font>
    <font>
      <b/>
      <u/>
      <sz val="9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64" fontId="1" fillId="2" borderId="4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164" fontId="1" fillId="0" borderId="4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165" fontId="2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65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64" fontId="1" fillId="2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64" fontId="2" fillId="0" borderId="4" xfId="0" applyNumberFormat="1" applyFont="1" applyBorder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164" fontId="1" fillId="2" borderId="4" xfId="0" applyNumberFormat="1" applyFont="1" applyFill="1" applyBorder="1" applyAlignment="1">
      <alignment vertical="center" wrapText="1"/>
    </xf>
    <xf numFmtId="164" fontId="1" fillId="0" borderId="4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4" fillId="0" borderId="0" xfId="0" applyFont="1" applyAlignment="1" applyProtection="1">
      <alignment horizontal="right" vertical="center"/>
      <protection locked="0"/>
    </xf>
    <xf numFmtId="164" fontId="4" fillId="0" borderId="4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164" fontId="5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164" fontId="0" fillId="0" borderId="11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9" xfId="0" applyNumberFormat="1" applyBorder="1" applyProtection="1">
      <protection locked="0"/>
    </xf>
    <xf numFmtId="164" fontId="6" fillId="0" borderId="13" xfId="0" applyNumberFormat="1" applyFont="1" applyBorder="1" applyProtection="1">
      <protection locked="0"/>
    </xf>
    <xf numFmtId="164" fontId="6" fillId="0" borderId="14" xfId="0" applyNumberFormat="1" applyFont="1" applyBorder="1" applyProtection="1">
      <protection locked="0"/>
    </xf>
    <xf numFmtId="0" fontId="6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8" fillId="0" borderId="0" xfId="0" applyFont="1"/>
    <xf numFmtId="0" fontId="20" fillId="0" borderId="4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vertical="center"/>
      <protection locked="0"/>
    </xf>
    <xf numFmtId="164" fontId="20" fillId="2" borderId="4" xfId="0" applyNumberFormat="1" applyFont="1" applyFill="1" applyBorder="1" applyAlignment="1">
      <alignment vertical="center"/>
    </xf>
    <xf numFmtId="164" fontId="20" fillId="0" borderId="4" xfId="0" applyNumberFormat="1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21" fillId="0" borderId="1" xfId="0" applyFont="1" applyBorder="1" applyProtection="1">
      <protection locked="0"/>
    </xf>
    <xf numFmtId="0" fontId="21" fillId="0" borderId="2" xfId="0" applyFont="1" applyBorder="1" applyProtection="1">
      <protection locked="0"/>
    </xf>
    <xf numFmtId="0" fontId="21" fillId="0" borderId="3" xfId="0" applyFont="1" applyBorder="1" applyProtection="1">
      <protection locked="0"/>
    </xf>
    <xf numFmtId="0" fontId="16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29" xfId="0" applyFon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0" fontId="22" fillId="6" borderId="18" xfId="0" applyFont="1" applyFill="1" applyBorder="1" applyAlignment="1">
      <alignment horizontal="center"/>
    </xf>
    <xf numFmtId="0" fontId="22" fillId="6" borderId="19" xfId="0" applyFont="1" applyFill="1" applyBorder="1" applyAlignment="1">
      <alignment horizontal="center"/>
    </xf>
    <xf numFmtId="0" fontId="22" fillId="6" borderId="20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left" vertical="top" wrapText="1"/>
    </xf>
    <xf numFmtId="0" fontId="5" fillId="6" borderId="19" xfId="0" applyFont="1" applyFill="1" applyBorder="1" applyAlignment="1">
      <alignment horizontal="left" vertical="top" wrapText="1"/>
    </xf>
    <xf numFmtId="0" fontId="5" fillId="6" borderId="20" xfId="0" applyFont="1" applyFill="1" applyBorder="1" applyAlignment="1">
      <alignment horizontal="left" vertical="top" wrapText="1"/>
    </xf>
    <xf numFmtId="0" fontId="16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3" fillId="2" borderId="1" xfId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1" fillId="0" borderId="18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luter@neconstructio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K57"/>
  <sheetViews>
    <sheetView tabSelected="1" zoomScale="86" zoomScaleNormal="86" workbookViewId="0">
      <selection activeCell="H7" sqref="H7"/>
    </sheetView>
  </sheetViews>
  <sheetFormatPr defaultColWidth="8.85546875" defaultRowHeight="15" customHeight="1" x14ac:dyDescent="0.25"/>
  <cols>
    <col min="1" max="1" width="3.140625" customWidth="1"/>
    <col min="5" max="5" width="13.7109375" customWidth="1"/>
    <col min="7" max="7" width="6.85546875" customWidth="1"/>
    <col min="8" max="8" width="6.42578125" customWidth="1"/>
    <col min="9" max="9" width="5.5703125" customWidth="1"/>
    <col min="10" max="10" width="15" customWidth="1"/>
    <col min="11" max="11" width="13.140625" customWidth="1"/>
  </cols>
  <sheetData>
    <row r="2" spans="2:11" ht="23.25" x14ac:dyDescent="0.35">
      <c r="B2" s="114" t="s">
        <v>103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2:11" ht="18.95" customHeight="1" x14ac:dyDescent="0.4">
      <c r="B3" s="54"/>
      <c r="C3" s="1"/>
      <c r="E3" s="55"/>
      <c r="F3" s="55"/>
      <c r="G3" s="55"/>
      <c r="H3" s="55"/>
      <c r="I3" s="55"/>
      <c r="J3" s="55"/>
      <c r="K3" s="55"/>
    </row>
    <row r="4" spans="2:11" ht="22.5" customHeight="1" x14ac:dyDescent="0.4">
      <c r="B4" s="54"/>
      <c r="E4" s="55"/>
      <c r="F4" s="2" t="s">
        <v>104</v>
      </c>
      <c r="G4" s="8"/>
      <c r="H4" s="121" t="s">
        <v>273</v>
      </c>
      <c r="I4" s="122"/>
      <c r="J4" s="122"/>
      <c r="K4" s="123"/>
    </row>
    <row r="5" spans="2:11" ht="12.75" customHeight="1" x14ac:dyDescent="0.4">
      <c r="B5" s="54"/>
      <c r="E5" s="55"/>
      <c r="F5" s="2"/>
      <c r="G5" s="8"/>
      <c r="H5" s="2"/>
      <c r="I5" s="55"/>
      <c r="J5" s="55"/>
      <c r="K5" s="55"/>
    </row>
    <row r="6" spans="2:11" ht="27.6" customHeight="1" x14ac:dyDescent="0.4">
      <c r="E6" s="55"/>
      <c r="F6" s="2" t="s">
        <v>105</v>
      </c>
      <c r="G6" s="8"/>
      <c r="H6" s="124" t="s">
        <v>301</v>
      </c>
      <c r="I6" s="125"/>
      <c r="J6" s="125"/>
      <c r="K6" s="126"/>
    </row>
    <row r="7" spans="2:11" ht="12" customHeight="1" x14ac:dyDescent="0.4">
      <c r="B7" s="78"/>
      <c r="E7" s="56"/>
      <c r="F7" s="56"/>
      <c r="G7" s="2"/>
      <c r="H7" s="56"/>
      <c r="I7" s="56"/>
      <c r="J7" s="56"/>
      <c r="K7" s="56"/>
    </row>
    <row r="8" spans="2:11" s="1" customFormat="1" x14ac:dyDescent="0.2">
      <c r="B8" s="54"/>
      <c r="F8" s="2" t="s">
        <v>107</v>
      </c>
      <c r="H8" s="118">
        <v>45497</v>
      </c>
      <c r="I8" s="119"/>
      <c r="J8" s="119"/>
      <c r="K8" s="120"/>
    </row>
    <row r="9" spans="2:11" s="1" customFormat="1" ht="11.45" customHeight="1" x14ac:dyDescent="0.2">
      <c r="B9" s="54"/>
      <c r="F9" s="2"/>
    </row>
    <row r="10" spans="2:11" s="1" customFormat="1" ht="15.75" x14ac:dyDescent="0.2">
      <c r="B10" s="54"/>
      <c r="F10" s="2" t="s">
        <v>106</v>
      </c>
      <c r="H10" s="115"/>
      <c r="I10" s="116"/>
      <c r="J10" s="116"/>
      <c r="K10" s="117"/>
    </row>
    <row r="11" spans="2:11" s="1" customFormat="1" x14ac:dyDescent="0.2">
      <c r="B11" s="54"/>
      <c r="F11" s="2"/>
    </row>
    <row r="12" spans="2:11" s="1" customFormat="1" x14ac:dyDescent="0.2">
      <c r="B12" s="54"/>
      <c r="F12" s="2" t="s">
        <v>0</v>
      </c>
      <c r="H12" s="131" t="s">
        <v>274</v>
      </c>
      <c r="I12" s="132"/>
      <c r="J12" s="132"/>
      <c r="K12" s="133"/>
    </row>
    <row r="13" spans="2:11" s="1" customFormat="1" x14ac:dyDescent="0.2">
      <c r="B13" s="54"/>
      <c r="H13" s="95" t="s">
        <v>4</v>
      </c>
    </row>
    <row r="14" spans="2:11" s="1" customFormat="1" ht="12" x14ac:dyDescent="0.2">
      <c r="H14" s="131" t="s">
        <v>275</v>
      </c>
      <c r="I14" s="132"/>
      <c r="J14" s="132"/>
      <c r="K14" s="133"/>
    </row>
    <row r="15" spans="2:11" s="1" customFormat="1" ht="12" x14ac:dyDescent="0.2">
      <c r="H15" s="95" t="s">
        <v>1</v>
      </c>
    </row>
    <row r="16" spans="2:11" s="1" customFormat="1" ht="12" x14ac:dyDescent="0.2">
      <c r="H16" s="131" t="s">
        <v>276</v>
      </c>
      <c r="I16" s="132"/>
      <c r="J16" s="132"/>
      <c r="K16" s="133"/>
    </row>
    <row r="17" spans="1:11" s="1" customFormat="1" ht="12" x14ac:dyDescent="0.2">
      <c r="H17" s="95" t="s">
        <v>2</v>
      </c>
    </row>
    <row r="18" spans="1:11" s="1" customFormat="1" ht="12" x14ac:dyDescent="0.2">
      <c r="B18" s="143" t="s">
        <v>7</v>
      </c>
      <c r="C18" s="144"/>
      <c r="D18" s="144"/>
      <c r="E18" s="144"/>
      <c r="F18" s="145"/>
      <c r="H18" s="131" t="s">
        <v>277</v>
      </c>
      <c r="I18" s="132"/>
      <c r="J18" s="132"/>
      <c r="K18" s="133"/>
    </row>
    <row r="19" spans="1:11" s="1" customFormat="1" ht="12" x14ac:dyDescent="0.2">
      <c r="B19" s="146" t="s">
        <v>8</v>
      </c>
      <c r="C19" s="147"/>
      <c r="D19" s="147"/>
      <c r="E19" s="147"/>
      <c r="F19" s="148"/>
      <c r="H19" s="2" t="s">
        <v>3</v>
      </c>
    </row>
    <row r="20" spans="1:11" s="1" customFormat="1" ht="12" x14ac:dyDescent="0.2">
      <c r="B20" s="146" t="s">
        <v>9</v>
      </c>
      <c r="C20" s="147"/>
      <c r="D20" s="147"/>
      <c r="E20" s="147"/>
      <c r="F20" s="148"/>
      <c r="H20" s="131" t="s">
        <v>278</v>
      </c>
      <c r="I20" s="132"/>
      <c r="J20" s="132"/>
      <c r="K20" s="133"/>
    </row>
    <row r="21" spans="1:11" s="1" customFormat="1" ht="12" x14ac:dyDescent="0.2">
      <c r="B21" s="146" t="s">
        <v>119</v>
      </c>
      <c r="C21" s="147"/>
      <c r="D21" s="147"/>
      <c r="E21" s="147"/>
      <c r="F21" s="148"/>
      <c r="H21" s="2" t="s">
        <v>5</v>
      </c>
    </row>
    <row r="22" spans="1:11" s="1" customFormat="1" x14ac:dyDescent="0.25">
      <c r="B22" s="146" t="s">
        <v>17</v>
      </c>
      <c r="C22" s="147"/>
      <c r="D22" s="147"/>
      <c r="E22" s="147"/>
      <c r="F22" s="148"/>
      <c r="H22" s="134" t="s">
        <v>279</v>
      </c>
      <c r="I22" s="135"/>
      <c r="J22" s="135"/>
      <c r="K22" s="136"/>
    </row>
    <row r="23" spans="1:11" s="1" customFormat="1" ht="12" x14ac:dyDescent="0.2">
      <c r="B23" s="137" t="s">
        <v>16</v>
      </c>
      <c r="C23" s="138"/>
      <c r="D23" s="138"/>
      <c r="E23" s="138"/>
      <c r="F23" s="139"/>
      <c r="H23" s="2" t="s">
        <v>6</v>
      </c>
    </row>
    <row r="24" spans="1:11" s="1" customFormat="1" x14ac:dyDescent="0.2">
      <c r="B24" s="149" t="s">
        <v>111</v>
      </c>
      <c r="C24" s="150"/>
      <c r="D24" s="150"/>
      <c r="E24" s="150"/>
      <c r="F24" s="151"/>
    </row>
    <row r="25" spans="1:11" s="61" customFormat="1" ht="17.25" customHeight="1" x14ac:dyDescent="0.25">
      <c r="A25" s="57"/>
      <c r="B25" s="57"/>
      <c r="C25" s="57"/>
      <c r="D25" s="58"/>
      <c r="E25" s="58"/>
      <c r="F25" s="58"/>
      <c r="G25" s="58"/>
      <c r="H25" s="58"/>
      <c r="I25" s="58"/>
      <c r="J25" s="59" t="s">
        <v>15</v>
      </c>
      <c r="K25" s="60">
        <v>2383</v>
      </c>
    </row>
    <row r="26" spans="1:11" s="1" customFormat="1" ht="12" x14ac:dyDescent="0.2"/>
    <row r="27" spans="1:11" s="62" customFormat="1" ht="18.75" x14ac:dyDescent="0.3">
      <c r="B27" s="140" t="s">
        <v>71</v>
      </c>
      <c r="C27" s="141"/>
      <c r="D27" s="141"/>
      <c r="E27" s="141"/>
      <c r="F27" s="141"/>
      <c r="G27" s="141"/>
      <c r="H27" s="141"/>
      <c r="I27" s="141"/>
      <c r="J27" s="141"/>
      <c r="K27" s="142"/>
    </row>
    <row r="28" spans="1:11" x14ac:dyDescent="0.25">
      <c r="A28" s="63"/>
      <c r="B28" s="64" t="s">
        <v>18</v>
      </c>
      <c r="C28" s="111" t="s">
        <v>48</v>
      </c>
      <c r="D28" s="112"/>
      <c r="E28" s="112"/>
      <c r="F28" s="111" t="s">
        <v>108</v>
      </c>
      <c r="G28" s="112"/>
      <c r="H28" s="112"/>
      <c r="I28" s="113"/>
      <c r="J28" s="65" t="s">
        <v>12</v>
      </c>
      <c r="K28" s="66" t="s">
        <v>13</v>
      </c>
    </row>
    <row r="29" spans="1:11" x14ac:dyDescent="0.25">
      <c r="B29" s="67">
        <v>1000</v>
      </c>
      <c r="C29" s="128" t="s">
        <v>31</v>
      </c>
      <c r="D29" s="129"/>
      <c r="E29" s="130"/>
      <c r="F29" s="127" t="s">
        <v>268</v>
      </c>
      <c r="G29" s="109"/>
      <c r="H29" s="109"/>
      <c r="I29" s="110"/>
      <c r="J29" s="68">
        <f>'Bid Form'!J27</f>
        <v>97075</v>
      </c>
      <c r="K29" s="69">
        <f>'Bid Form'!K27</f>
        <v>40.736466638690729</v>
      </c>
    </row>
    <row r="30" spans="1:11" x14ac:dyDescent="0.25">
      <c r="B30" s="67">
        <v>2000</v>
      </c>
      <c r="C30" s="102" t="s">
        <v>120</v>
      </c>
      <c r="D30" s="103"/>
      <c r="E30" s="104"/>
      <c r="F30" s="108"/>
      <c r="G30" s="109"/>
      <c r="H30" s="109"/>
      <c r="I30" s="110"/>
      <c r="J30" s="68">
        <f>'Bid Form'!J42</f>
        <v>19000</v>
      </c>
      <c r="K30" s="69">
        <f>'Bid Form'!K42</f>
        <v>7.9731430969366341</v>
      </c>
    </row>
    <row r="31" spans="1:11" x14ac:dyDescent="0.25">
      <c r="B31" s="67">
        <v>3000</v>
      </c>
      <c r="C31" s="102" t="s">
        <v>121</v>
      </c>
      <c r="D31" s="103"/>
      <c r="E31" s="104"/>
      <c r="F31" s="108"/>
      <c r="G31" s="109"/>
      <c r="H31" s="109"/>
      <c r="I31" s="110"/>
      <c r="J31" s="68">
        <f>'Bid Form'!J59</f>
        <v>12420</v>
      </c>
      <c r="K31" s="69">
        <f>'Bid Form'!K59</f>
        <v>5.2119177507343686</v>
      </c>
    </row>
    <row r="32" spans="1:11" x14ac:dyDescent="0.25">
      <c r="B32" s="67">
        <v>4000</v>
      </c>
      <c r="C32" s="102" t="s">
        <v>122</v>
      </c>
      <c r="D32" s="103"/>
      <c r="E32" s="104"/>
      <c r="F32" s="108"/>
      <c r="G32" s="109"/>
      <c r="H32" s="109"/>
      <c r="I32" s="110"/>
      <c r="J32" s="68">
        <f>'Bid Form'!J67</f>
        <v>2500</v>
      </c>
      <c r="K32" s="69">
        <f>'Bid Form'!K67</f>
        <v>1.0490977759127151</v>
      </c>
    </row>
    <row r="33" spans="2:11" x14ac:dyDescent="0.25">
      <c r="B33" s="67">
        <v>5000</v>
      </c>
      <c r="C33" s="102" t="s">
        <v>50</v>
      </c>
      <c r="D33" s="103"/>
      <c r="E33" s="104"/>
      <c r="F33" s="108"/>
      <c r="G33" s="109"/>
      <c r="H33" s="109"/>
      <c r="I33" s="110"/>
      <c r="J33" s="68">
        <f>'Bid Form'!J82</f>
        <v>0</v>
      </c>
      <c r="K33" s="69">
        <f>'Bid Form'!K82</f>
        <v>0</v>
      </c>
    </row>
    <row r="34" spans="2:11" x14ac:dyDescent="0.25">
      <c r="B34" s="67">
        <v>6000</v>
      </c>
      <c r="C34" s="102" t="s">
        <v>247</v>
      </c>
      <c r="D34" s="103"/>
      <c r="E34" s="104"/>
      <c r="F34" s="108"/>
      <c r="G34" s="109"/>
      <c r="H34" s="109"/>
      <c r="I34" s="110"/>
      <c r="J34" s="68">
        <f>'Bid Form'!J98</f>
        <v>81953</v>
      </c>
      <c r="K34" s="69">
        <f>'Bid Form'!K98</f>
        <v>34.390684011749897</v>
      </c>
    </row>
    <row r="35" spans="2:11" x14ac:dyDescent="0.25">
      <c r="B35" s="67">
        <v>7000</v>
      </c>
      <c r="C35" s="102" t="s">
        <v>51</v>
      </c>
      <c r="D35" s="103"/>
      <c r="E35" s="104"/>
      <c r="F35" s="108"/>
      <c r="G35" s="109"/>
      <c r="H35" s="109"/>
      <c r="I35" s="110"/>
      <c r="J35" s="68">
        <f>'Bid Form'!J112</f>
        <v>8310</v>
      </c>
      <c r="K35" s="69">
        <f>'Bid Form'!K112</f>
        <v>3.4872010071338648</v>
      </c>
    </row>
    <row r="36" spans="2:11" x14ac:dyDescent="0.25">
      <c r="B36" s="67">
        <v>8000</v>
      </c>
      <c r="C36" s="102" t="s">
        <v>123</v>
      </c>
      <c r="D36" s="103"/>
      <c r="E36" s="104"/>
      <c r="F36" s="108"/>
      <c r="G36" s="109"/>
      <c r="H36" s="109"/>
      <c r="I36" s="110"/>
      <c r="J36" s="68">
        <f>'Bid Form'!J124</f>
        <v>16847</v>
      </c>
      <c r="K36" s="69">
        <f>'Bid Form'!K124</f>
        <v>7.0696600923206043</v>
      </c>
    </row>
    <row r="37" spans="2:11" x14ac:dyDescent="0.25">
      <c r="B37" s="67">
        <v>9000</v>
      </c>
      <c r="C37" s="102" t="s">
        <v>52</v>
      </c>
      <c r="D37" s="103"/>
      <c r="E37" s="104"/>
      <c r="F37" s="108"/>
      <c r="G37" s="109"/>
      <c r="H37" s="109"/>
      <c r="I37" s="110"/>
      <c r="J37" s="68">
        <f>'Bid Form'!J142</f>
        <v>84037</v>
      </c>
      <c r="K37" s="69">
        <f>'Bid Form'!K142</f>
        <v>35.265211917750733</v>
      </c>
    </row>
    <row r="38" spans="2:11" x14ac:dyDescent="0.25">
      <c r="B38" s="67">
        <v>10000</v>
      </c>
      <c r="C38" s="102" t="s">
        <v>81</v>
      </c>
      <c r="D38" s="103"/>
      <c r="E38" s="104"/>
      <c r="F38" s="108"/>
      <c r="G38" s="109"/>
      <c r="H38" s="109"/>
      <c r="I38" s="110"/>
      <c r="J38" s="68">
        <f>'Bid Form'!J152</f>
        <v>270</v>
      </c>
      <c r="K38" s="69">
        <f>'Bid Form'!K152</f>
        <v>0.11330255979857323</v>
      </c>
    </row>
    <row r="39" spans="2:11" x14ac:dyDescent="0.25">
      <c r="B39" s="67">
        <v>11000</v>
      </c>
      <c r="C39" s="99" t="s">
        <v>124</v>
      </c>
      <c r="D39" s="100"/>
      <c r="E39" s="101"/>
      <c r="F39" s="108"/>
      <c r="G39" s="109"/>
      <c r="H39" s="109"/>
      <c r="I39" s="110"/>
      <c r="J39" s="68">
        <f>'Bid Form'!J161</f>
        <v>9521</v>
      </c>
      <c r="K39" s="69">
        <f>'Bid Form'!K161</f>
        <v>3.9953839697859839</v>
      </c>
    </row>
    <row r="40" spans="2:11" x14ac:dyDescent="0.25">
      <c r="B40" s="67">
        <v>12000</v>
      </c>
      <c r="C40" s="102" t="s">
        <v>109</v>
      </c>
      <c r="D40" s="103"/>
      <c r="E40" s="104"/>
      <c r="F40" s="108"/>
      <c r="G40" s="109"/>
      <c r="H40" s="109"/>
      <c r="I40" s="110"/>
      <c r="J40" s="68">
        <f>'Bid Form'!J172</f>
        <v>0</v>
      </c>
      <c r="K40" s="69">
        <f>'Bid Form'!K172</f>
        <v>0</v>
      </c>
    </row>
    <row r="41" spans="2:11" x14ac:dyDescent="0.25">
      <c r="B41" s="67">
        <v>13000</v>
      </c>
      <c r="C41" s="102" t="s">
        <v>56</v>
      </c>
      <c r="D41" s="103"/>
      <c r="E41" s="104"/>
      <c r="F41" s="108"/>
      <c r="G41" s="109"/>
      <c r="H41" s="109"/>
      <c r="I41" s="110"/>
      <c r="J41" s="68">
        <f>'Bid Form'!J183</f>
        <v>13170</v>
      </c>
      <c r="K41" s="71">
        <f>'Bid Form'!K182</f>
        <v>0</v>
      </c>
    </row>
    <row r="42" spans="2:11" x14ac:dyDescent="0.25">
      <c r="B42" s="67">
        <v>14000</v>
      </c>
      <c r="C42" s="102" t="s">
        <v>54</v>
      </c>
      <c r="D42" s="103"/>
      <c r="E42" s="104"/>
      <c r="F42" s="108"/>
      <c r="G42" s="109"/>
      <c r="H42" s="109"/>
      <c r="I42" s="110"/>
      <c r="J42" s="70">
        <f>'Bid Form'!J200</f>
        <v>50510</v>
      </c>
      <c r="K42" s="69">
        <f>'Bid Form'!K200</f>
        <v>21.195971464540495</v>
      </c>
    </row>
    <row r="43" spans="2:11" x14ac:dyDescent="0.25">
      <c r="B43" s="67">
        <v>15000</v>
      </c>
      <c r="C43" s="102" t="s">
        <v>53</v>
      </c>
      <c r="D43" s="103"/>
      <c r="E43" s="104"/>
      <c r="F43" s="108"/>
      <c r="G43" s="109"/>
      <c r="H43" s="109"/>
      <c r="I43" s="110"/>
      <c r="J43" s="70">
        <f>'Bid Form'!J221</f>
        <v>83370</v>
      </c>
      <c r="K43" s="69">
        <f>'Bid Form'!K221</f>
        <v>34.985312631137219</v>
      </c>
    </row>
    <row r="44" spans="2:11" x14ac:dyDescent="0.25">
      <c r="B44" s="72">
        <v>16000</v>
      </c>
      <c r="C44" s="105" t="s">
        <v>55</v>
      </c>
      <c r="D44" s="106"/>
      <c r="E44" s="107"/>
      <c r="F44" s="96"/>
      <c r="G44" s="97"/>
      <c r="H44" s="97"/>
      <c r="I44" s="98"/>
      <c r="J44" s="70">
        <f>'Bid Form'!J242</f>
        <v>47400</v>
      </c>
      <c r="K44" s="69">
        <f>'Bid Form'!K242</f>
        <v>19.890893831305078</v>
      </c>
    </row>
    <row r="45" spans="2:11" x14ac:dyDescent="0.25">
      <c r="B45" s="73"/>
      <c r="C45" s="73"/>
      <c r="D45" s="73"/>
      <c r="E45" s="73"/>
      <c r="F45" s="73"/>
      <c r="G45" s="73"/>
      <c r="H45" s="73"/>
      <c r="I45" s="74" t="s">
        <v>57</v>
      </c>
      <c r="J45" s="75">
        <f>'Bid Form'!J245</f>
        <v>526383</v>
      </c>
      <c r="K45" s="69">
        <f>'Bid Form'!K245</f>
        <v>220.89089383130508</v>
      </c>
    </row>
    <row r="46" spans="2:11" x14ac:dyDescent="0.25">
      <c r="B46" s="73"/>
      <c r="C46" s="73"/>
      <c r="D46" s="73"/>
      <c r="E46" s="73"/>
      <c r="F46" s="73"/>
      <c r="G46" s="73"/>
      <c r="H46" s="73"/>
      <c r="I46" s="74" t="s">
        <v>58</v>
      </c>
      <c r="J46" s="75">
        <f>'Bid Form'!J246</f>
        <v>1483</v>
      </c>
      <c r="K46" s="69">
        <f>'Bid Form'!K246</f>
        <v>0.6223248006714226</v>
      </c>
    </row>
    <row r="47" spans="2:11" x14ac:dyDescent="0.25">
      <c r="B47" s="73"/>
      <c r="C47" s="73"/>
      <c r="D47" s="73"/>
      <c r="E47" s="73"/>
      <c r="F47" s="73"/>
      <c r="G47" s="73"/>
      <c r="H47" s="73"/>
      <c r="I47" s="74" t="s">
        <v>59</v>
      </c>
      <c r="J47" s="75">
        <f>'Bid Form'!J247</f>
        <v>0</v>
      </c>
      <c r="K47" s="69">
        <f>'Bid Form'!K247</f>
        <v>0</v>
      </c>
    </row>
    <row r="48" spans="2:11" x14ac:dyDescent="0.25">
      <c r="B48" s="73"/>
      <c r="C48" s="73"/>
      <c r="D48" s="73"/>
      <c r="E48" s="73"/>
      <c r="F48" s="73"/>
      <c r="G48" s="73"/>
      <c r="H48" s="73"/>
      <c r="I48" s="74" t="s">
        <v>60</v>
      </c>
      <c r="J48" s="75">
        <f>'Bid Form'!J248</f>
        <v>31672</v>
      </c>
      <c r="K48" s="69">
        <f>'Bid Form'!K248</f>
        <v>13.290809903483005</v>
      </c>
    </row>
    <row r="49" spans="2:11" x14ac:dyDescent="0.25">
      <c r="B49" s="73"/>
      <c r="C49" s="73"/>
      <c r="D49" s="73"/>
      <c r="E49" s="73"/>
      <c r="F49" s="73"/>
      <c r="G49" s="73"/>
      <c r="H49" s="73"/>
      <c r="I49" s="59" t="s">
        <v>61</v>
      </c>
      <c r="J49" s="76">
        <f>'Bid Form'!J249</f>
        <v>559538</v>
      </c>
      <c r="K49" s="77">
        <f>'Bid Form'!K249</f>
        <v>234.80402853545951</v>
      </c>
    </row>
    <row r="50" spans="2:11" s="1" customFormat="1" ht="12" x14ac:dyDescent="0.2"/>
    <row r="51" spans="2:11" s="1" customFormat="1" x14ac:dyDescent="0.25">
      <c r="B51"/>
      <c r="C51"/>
      <c r="D51"/>
      <c r="E51"/>
    </row>
    <row r="52" spans="2:11" s="1" customFormat="1" x14ac:dyDescent="0.25">
      <c r="B52"/>
      <c r="C52"/>
      <c r="D52"/>
      <c r="E52"/>
    </row>
    <row r="53" spans="2:11" s="1" customFormat="1" x14ac:dyDescent="0.25">
      <c r="B53"/>
      <c r="C53"/>
      <c r="D53"/>
      <c r="E53"/>
    </row>
    <row r="54" spans="2:11" s="1" customFormat="1" x14ac:dyDescent="0.25">
      <c r="B54"/>
      <c r="C54"/>
      <c r="D54"/>
      <c r="E54"/>
    </row>
    <row r="55" spans="2:11" s="1" customFormat="1" x14ac:dyDescent="0.25">
      <c r="B55"/>
      <c r="C55"/>
      <c r="D55"/>
      <c r="E55"/>
    </row>
    <row r="56" spans="2:11" s="1" customFormat="1" x14ac:dyDescent="0.25">
      <c r="B56"/>
      <c r="C56"/>
      <c r="D56"/>
      <c r="E56"/>
    </row>
    <row r="57" spans="2:11" s="1" customFormat="1" x14ac:dyDescent="0.25">
      <c r="B57"/>
      <c r="C57"/>
      <c r="D57"/>
      <c r="E57"/>
    </row>
  </sheetData>
  <mergeCells count="53">
    <mergeCell ref="H22:K22"/>
    <mergeCell ref="B23:F23"/>
    <mergeCell ref="B27:K27"/>
    <mergeCell ref="B18:F18"/>
    <mergeCell ref="B19:F19"/>
    <mergeCell ref="B20:F20"/>
    <mergeCell ref="B21:F21"/>
    <mergeCell ref="B22:F22"/>
    <mergeCell ref="H20:K20"/>
    <mergeCell ref="B24:F24"/>
    <mergeCell ref="B2:K2"/>
    <mergeCell ref="C33:E33"/>
    <mergeCell ref="H10:K10"/>
    <mergeCell ref="H8:K8"/>
    <mergeCell ref="H4:K4"/>
    <mergeCell ref="H6:K6"/>
    <mergeCell ref="F29:I29"/>
    <mergeCell ref="C29:E29"/>
    <mergeCell ref="C30:E30"/>
    <mergeCell ref="C31:E31"/>
    <mergeCell ref="C32:E32"/>
    <mergeCell ref="H12:K12"/>
    <mergeCell ref="H14:K14"/>
    <mergeCell ref="H16:K16"/>
    <mergeCell ref="H18:K18"/>
    <mergeCell ref="C28:E28"/>
    <mergeCell ref="F28:I28"/>
    <mergeCell ref="C34:E34"/>
    <mergeCell ref="C35:E35"/>
    <mergeCell ref="C36:E36"/>
    <mergeCell ref="C37:E37"/>
    <mergeCell ref="F30:I30"/>
    <mergeCell ref="F31:I31"/>
    <mergeCell ref="F32:I32"/>
    <mergeCell ref="F33:I33"/>
    <mergeCell ref="F34:I34"/>
    <mergeCell ref="C38:E38"/>
    <mergeCell ref="F35:I35"/>
    <mergeCell ref="F36:I36"/>
    <mergeCell ref="F37:I37"/>
    <mergeCell ref="F38:I38"/>
    <mergeCell ref="F44:I44"/>
    <mergeCell ref="C39:E39"/>
    <mergeCell ref="C40:E40"/>
    <mergeCell ref="C41:E41"/>
    <mergeCell ref="C44:E44"/>
    <mergeCell ref="F40:I40"/>
    <mergeCell ref="F41:I41"/>
    <mergeCell ref="C42:E42"/>
    <mergeCell ref="F42:I42"/>
    <mergeCell ref="C43:E43"/>
    <mergeCell ref="F43:I43"/>
    <mergeCell ref="F39:I39"/>
  </mergeCells>
  <hyperlinks>
    <hyperlink ref="H22" r:id="rId1" xr:uid="{FF7CB3EB-46C3-4A1B-BC59-29C921996FCD}"/>
  </hyperlinks>
  <pageMargins left="0.19750000000000001" right="0.19750000000000001" top="0.49375000000000002" bottom="0.25" header="0.29625000000000001" footer="4.6249999999999999E-2"/>
  <pageSetup orientation="portrait" r:id="rId2"/>
  <headerFooter alignWithMargins="0">
    <oddHeader>&amp;C&amp;K01+049CONSTRUCTION BID - CONFIDENTIAL&amp;R&amp;K01+049&amp;P/&amp;N</oddHeader>
    <oddFooter>&amp;C&amp;K01+049CONSTRUCTION BID - CONFIDENTIAL&amp;R&amp;K01+049&amp;P/&amp;N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49"/>
  <sheetViews>
    <sheetView zoomScale="115" zoomScaleNormal="115" workbookViewId="0">
      <selection activeCell="J249" sqref="J249"/>
    </sheetView>
  </sheetViews>
  <sheetFormatPr defaultColWidth="9.140625" defaultRowHeight="15" customHeight="1" x14ac:dyDescent="0.25"/>
  <cols>
    <col min="1" max="1" width="9.42578125" style="19" bestFit="1" customWidth="1"/>
    <col min="2" max="4" width="9.140625" style="19"/>
    <col min="5" max="5" width="8.42578125" style="19" customWidth="1"/>
    <col min="6" max="8" width="9.140625" style="19"/>
    <col min="9" max="9" width="8.42578125" style="19" customWidth="1"/>
    <col min="10" max="11" width="11.42578125" style="19" customWidth="1"/>
    <col min="12" max="16384" width="9.140625" style="19"/>
  </cols>
  <sheetData>
    <row r="1" spans="1:15" ht="23.25" x14ac:dyDescent="0.25">
      <c r="A1" s="183" t="s">
        <v>45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5" ht="11.1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s="24" customFormat="1" ht="12" x14ac:dyDescent="0.25">
      <c r="A3" s="21"/>
      <c r="B3" s="21" t="s">
        <v>14</v>
      </c>
      <c r="C3" s="21"/>
      <c r="D3" s="167" t="str">
        <f>Summary!H4</f>
        <v>Honey Baked Ham</v>
      </c>
      <c r="E3" s="168"/>
      <c r="F3" s="168"/>
      <c r="G3" s="168"/>
      <c r="H3" s="168"/>
      <c r="I3" s="169"/>
      <c r="J3" s="22" t="s">
        <v>15</v>
      </c>
      <c r="K3" s="23">
        <f>Summary!K25</f>
        <v>2383</v>
      </c>
    </row>
    <row r="4" spans="1:15" s="24" customFormat="1" ht="12" x14ac:dyDescent="0.25">
      <c r="D4" s="25"/>
      <c r="E4" s="25"/>
      <c r="F4" s="25"/>
      <c r="G4" s="25"/>
      <c r="H4" s="25"/>
      <c r="I4" s="25"/>
      <c r="J4" s="26"/>
      <c r="K4" s="25"/>
    </row>
    <row r="5" spans="1:15" s="27" customFormat="1" x14ac:dyDescent="0.25">
      <c r="A5" s="184" t="s">
        <v>233</v>
      </c>
      <c r="B5" s="185"/>
      <c r="C5" s="185"/>
      <c r="D5" s="185"/>
      <c r="E5" s="185"/>
      <c r="F5" s="185"/>
      <c r="G5" s="185"/>
      <c r="H5" s="185"/>
      <c r="I5" s="185"/>
      <c r="J5" s="185"/>
      <c r="K5" s="186"/>
    </row>
    <row r="6" spans="1:15" s="24" customFormat="1" ht="12" x14ac:dyDescent="0.25">
      <c r="A6" s="28" t="s">
        <v>18</v>
      </c>
      <c r="B6" s="29" t="s">
        <v>10</v>
      </c>
      <c r="C6" s="30"/>
      <c r="D6" s="30"/>
      <c r="E6" s="31"/>
      <c r="F6" s="29" t="s">
        <v>11</v>
      </c>
      <c r="G6" s="30"/>
      <c r="H6" s="30"/>
      <c r="I6" s="32"/>
      <c r="J6" s="28" t="s">
        <v>12</v>
      </c>
      <c r="K6" s="28" t="s">
        <v>13</v>
      </c>
    </row>
    <row r="7" spans="1:15" s="27" customFormat="1" ht="12" x14ac:dyDescent="0.25">
      <c r="A7" s="33">
        <v>1001</v>
      </c>
      <c r="B7" s="34" t="s">
        <v>19</v>
      </c>
      <c r="C7" s="35"/>
      <c r="D7" s="35"/>
      <c r="E7" s="36"/>
      <c r="F7" s="152"/>
      <c r="G7" s="153"/>
      <c r="H7" s="153"/>
      <c r="I7" s="154"/>
      <c r="J7" s="37">
        <v>33360</v>
      </c>
      <c r="K7" s="38">
        <f>J7/K3</f>
        <v>13.999160721779269</v>
      </c>
    </row>
    <row r="8" spans="1:15" s="27" customFormat="1" ht="12" x14ac:dyDescent="0.25">
      <c r="A8" s="33">
        <v>1001</v>
      </c>
      <c r="B8" s="34" t="s">
        <v>20</v>
      </c>
      <c r="C8" s="35"/>
      <c r="D8" s="35"/>
      <c r="E8" s="36"/>
      <c r="F8" s="152" t="s">
        <v>99</v>
      </c>
      <c r="G8" s="153"/>
      <c r="H8" s="153"/>
      <c r="I8" s="154"/>
      <c r="J8" s="37">
        <v>41800</v>
      </c>
      <c r="K8" s="38">
        <f>J8/K3</f>
        <v>17.540914813260596</v>
      </c>
    </row>
    <row r="9" spans="1:15" s="27" customFormat="1" ht="12" x14ac:dyDescent="0.25">
      <c r="A9" s="33">
        <v>1002</v>
      </c>
      <c r="B9" s="34" t="s">
        <v>115</v>
      </c>
      <c r="C9" s="35"/>
      <c r="D9" s="35"/>
      <c r="E9" s="36"/>
      <c r="F9" s="152"/>
      <c r="G9" s="153"/>
      <c r="H9" s="153"/>
      <c r="I9" s="154"/>
      <c r="J9" s="37">
        <v>1125</v>
      </c>
      <c r="K9" s="38">
        <f>J9/K3</f>
        <v>0.47209399916072176</v>
      </c>
    </row>
    <row r="10" spans="1:15" s="27" customFormat="1" ht="12" x14ac:dyDescent="0.25">
      <c r="A10" s="33">
        <v>1003</v>
      </c>
      <c r="B10" s="34" t="s">
        <v>21</v>
      </c>
      <c r="C10" s="35"/>
      <c r="D10" s="35"/>
      <c r="E10" s="36"/>
      <c r="F10" s="152"/>
      <c r="G10" s="153"/>
      <c r="H10" s="153"/>
      <c r="I10" s="154"/>
      <c r="J10" s="37">
        <v>1500</v>
      </c>
      <c r="K10" s="38">
        <f>J10/K3</f>
        <v>0.62945866554762908</v>
      </c>
    </row>
    <row r="11" spans="1:15" s="27" customFormat="1" x14ac:dyDescent="0.25">
      <c r="A11" s="33">
        <v>1004</v>
      </c>
      <c r="B11" s="34" t="s">
        <v>25</v>
      </c>
      <c r="C11" s="35"/>
      <c r="D11" s="35"/>
      <c r="E11" s="36"/>
      <c r="F11" s="152" t="s">
        <v>234</v>
      </c>
      <c r="G11" s="153"/>
      <c r="H11" s="153"/>
      <c r="I11" s="154"/>
      <c r="J11" s="37"/>
      <c r="K11" s="38">
        <f>J11/K3</f>
        <v>0</v>
      </c>
      <c r="M11" s="19"/>
      <c r="N11" s="19"/>
      <c r="O11" s="19"/>
    </row>
    <row r="12" spans="1:15" s="27" customFormat="1" x14ac:dyDescent="0.25">
      <c r="A12" s="33">
        <v>1005</v>
      </c>
      <c r="B12" s="34" t="s">
        <v>28</v>
      </c>
      <c r="C12" s="35"/>
      <c r="D12" s="35"/>
      <c r="E12" s="36"/>
      <c r="F12" s="152" t="s">
        <v>116</v>
      </c>
      <c r="G12" s="153"/>
      <c r="H12" s="153"/>
      <c r="I12" s="154"/>
      <c r="J12" s="37"/>
      <c r="K12" s="38">
        <f>J12/K3</f>
        <v>0</v>
      </c>
      <c r="M12" s="19"/>
      <c r="N12" s="19"/>
      <c r="O12" s="19"/>
    </row>
    <row r="13" spans="1:15" x14ac:dyDescent="0.25">
      <c r="A13" s="33">
        <v>1006</v>
      </c>
      <c r="B13" s="34" t="s">
        <v>29</v>
      </c>
      <c r="C13" s="35"/>
      <c r="D13" s="35"/>
      <c r="E13" s="36"/>
      <c r="F13" s="152" t="s">
        <v>126</v>
      </c>
      <c r="G13" s="153"/>
      <c r="H13" s="153"/>
      <c r="I13" s="154"/>
      <c r="J13" s="37"/>
      <c r="K13" s="38">
        <f>J13/K3</f>
        <v>0</v>
      </c>
    </row>
    <row r="14" spans="1:15" x14ac:dyDescent="0.25">
      <c r="A14" s="33">
        <v>1007</v>
      </c>
      <c r="B14" s="34" t="s">
        <v>22</v>
      </c>
      <c r="C14" s="35"/>
      <c r="D14" s="35"/>
      <c r="E14" s="36"/>
      <c r="F14" s="152"/>
      <c r="G14" s="153"/>
      <c r="H14" s="153"/>
      <c r="I14" s="154"/>
      <c r="J14" s="37"/>
      <c r="K14" s="38">
        <f>J14/K3</f>
        <v>0</v>
      </c>
    </row>
    <row r="15" spans="1:15" x14ac:dyDescent="0.25">
      <c r="A15" s="33">
        <v>1008</v>
      </c>
      <c r="B15" s="34" t="s">
        <v>130</v>
      </c>
      <c r="C15" s="35"/>
      <c r="D15" s="35"/>
      <c r="E15" s="36"/>
      <c r="F15" s="152"/>
      <c r="G15" s="153"/>
      <c r="H15" s="153"/>
      <c r="I15" s="154"/>
      <c r="J15" s="37"/>
      <c r="K15" s="38">
        <f>J15/K3</f>
        <v>0</v>
      </c>
    </row>
    <row r="16" spans="1:15" x14ac:dyDescent="0.25">
      <c r="A16" s="33">
        <v>1009</v>
      </c>
      <c r="B16" s="34" t="s">
        <v>49</v>
      </c>
      <c r="C16" s="35"/>
      <c r="D16" s="35"/>
      <c r="E16" s="36"/>
      <c r="F16" s="152" t="s">
        <v>298</v>
      </c>
      <c r="G16" s="153"/>
      <c r="H16" s="153"/>
      <c r="I16" s="154"/>
      <c r="J16" s="37">
        <v>960</v>
      </c>
      <c r="K16" s="38">
        <f>J16/K3</f>
        <v>0.40285354595048256</v>
      </c>
    </row>
    <row r="17" spans="1:11" x14ac:dyDescent="0.25">
      <c r="A17" s="33">
        <v>1010</v>
      </c>
      <c r="B17" s="34" t="s">
        <v>24</v>
      </c>
      <c r="C17" s="35"/>
      <c r="D17" s="35"/>
      <c r="E17" s="36"/>
      <c r="F17" s="152" t="s">
        <v>280</v>
      </c>
      <c r="G17" s="153"/>
      <c r="H17" s="153"/>
      <c r="I17" s="154"/>
      <c r="J17" s="37">
        <v>7801</v>
      </c>
      <c r="K17" s="38">
        <f>J17/K3</f>
        <v>3.2736046999580362</v>
      </c>
    </row>
    <row r="18" spans="1:11" x14ac:dyDescent="0.25">
      <c r="A18" s="33">
        <v>1011</v>
      </c>
      <c r="B18" s="34" t="s">
        <v>27</v>
      </c>
      <c r="C18" s="35"/>
      <c r="D18" s="35"/>
      <c r="E18" s="36"/>
      <c r="F18" s="177" t="s">
        <v>129</v>
      </c>
      <c r="G18" s="178"/>
      <c r="H18" s="178"/>
      <c r="I18" s="179"/>
      <c r="J18" s="37" t="s">
        <v>297</v>
      </c>
      <c r="K18" s="38" t="e">
        <f>J18/K3</f>
        <v>#VALUE!</v>
      </c>
    </row>
    <row r="19" spans="1:11" x14ac:dyDescent="0.25">
      <c r="A19" s="33">
        <v>1012</v>
      </c>
      <c r="B19" s="34" t="s">
        <v>125</v>
      </c>
      <c r="C19" s="35"/>
      <c r="D19" s="35"/>
      <c r="E19" s="36"/>
      <c r="F19" s="152" t="s">
        <v>100</v>
      </c>
      <c r="G19" s="153"/>
      <c r="H19" s="153"/>
      <c r="I19" s="154"/>
      <c r="J19" s="37"/>
      <c r="K19" s="38">
        <f>J19/K3</f>
        <v>0</v>
      </c>
    </row>
    <row r="20" spans="1:11" x14ac:dyDescent="0.25">
      <c r="A20" s="33">
        <v>1013</v>
      </c>
      <c r="B20" s="34" t="s">
        <v>128</v>
      </c>
      <c r="C20" s="35"/>
      <c r="D20" s="35"/>
      <c r="E20" s="36"/>
      <c r="F20" s="152"/>
      <c r="G20" s="153"/>
      <c r="H20" s="153"/>
      <c r="I20" s="154"/>
      <c r="J20" s="37">
        <v>1000</v>
      </c>
      <c r="K20" s="38">
        <f>J20/K3</f>
        <v>0.419639110365086</v>
      </c>
    </row>
    <row r="21" spans="1:11" x14ac:dyDescent="0.25">
      <c r="A21" s="33">
        <v>1014</v>
      </c>
      <c r="B21" s="34" t="s">
        <v>127</v>
      </c>
      <c r="C21" s="35"/>
      <c r="D21" s="35"/>
      <c r="E21" s="36"/>
      <c r="F21" s="152" t="s">
        <v>132</v>
      </c>
      <c r="G21" s="153"/>
      <c r="H21" s="153"/>
      <c r="I21" s="154"/>
      <c r="J21" s="37">
        <v>5100</v>
      </c>
      <c r="K21" s="38">
        <f>J21/K3</f>
        <v>2.1401594628619387</v>
      </c>
    </row>
    <row r="22" spans="1:11" x14ac:dyDescent="0.25">
      <c r="A22" s="33">
        <v>1015</v>
      </c>
      <c r="B22" s="89" t="s">
        <v>23</v>
      </c>
      <c r="C22" s="35"/>
      <c r="D22" s="35"/>
      <c r="E22" s="36"/>
      <c r="F22" s="152"/>
      <c r="G22" s="153"/>
      <c r="H22" s="153"/>
      <c r="I22" s="154"/>
      <c r="J22" s="37"/>
      <c r="K22" s="38">
        <f>J22/K3</f>
        <v>0</v>
      </c>
    </row>
    <row r="23" spans="1:11" x14ac:dyDescent="0.25">
      <c r="A23" s="33">
        <v>1016</v>
      </c>
      <c r="B23" s="34" t="s">
        <v>26</v>
      </c>
      <c r="C23" s="35"/>
      <c r="D23" s="35"/>
      <c r="E23" s="36"/>
      <c r="F23" s="152" t="s">
        <v>101</v>
      </c>
      <c r="G23" s="153"/>
      <c r="H23" s="153"/>
      <c r="I23" s="154"/>
      <c r="J23" s="37">
        <v>1549</v>
      </c>
      <c r="K23" s="38">
        <f>J23/K3</f>
        <v>0.65002098195551827</v>
      </c>
    </row>
    <row r="24" spans="1:11" x14ac:dyDescent="0.25">
      <c r="A24" s="33">
        <v>1017</v>
      </c>
      <c r="B24" s="34" t="s">
        <v>131</v>
      </c>
      <c r="C24" s="35"/>
      <c r="D24" s="35"/>
      <c r="E24" s="36"/>
      <c r="F24" s="152" t="s">
        <v>132</v>
      </c>
      <c r="G24" s="153"/>
      <c r="H24" s="153"/>
      <c r="I24" s="154"/>
      <c r="J24" s="37">
        <v>1680</v>
      </c>
      <c r="K24" s="38">
        <v>0</v>
      </c>
    </row>
    <row r="25" spans="1:11" x14ac:dyDescent="0.25">
      <c r="A25" s="33">
        <v>1018</v>
      </c>
      <c r="B25" s="34" t="s">
        <v>30</v>
      </c>
      <c r="C25" s="35"/>
      <c r="D25" s="35"/>
      <c r="E25" s="36"/>
      <c r="F25" s="152" t="s">
        <v>281</v>
      </c>
      <c r="G25" s="153"/>
      <c r="H25" s="153"/>
      <c r="I25" s="154"/>
      <c r="J25" s="37">
        <v>1200</v>
      </c>
      <c r="K25" s="38">
        <v>0</v>
      </c>
    </row>
    <row r="26" spans="1:11" x14ac:dyDescent="0.25">
      <c r="A26" s="33">
        <v>1019</v>
      </c>
      <c r="B26" s="34" t="s">
        <v>30</v>
      </c>
      <c r="C26" s="35"/>
      <c r="D26" s="35"/>
      <c r="E26" s="36"/>
      <c r="F26" s="170"/>
      <c r="G26" s="153"/>
      <c r="H26" s="153"/>
      <c r="I26" s="154"/>
      <c r="J26" s="37"/>
      <c r="K26" s="38">
        <f>J26/K3</f>
        <v>0</v>
      </c>
    </row>
    <row r="27" spans="1:11" x14ac:dyDescent="0.25">
      <c r="A27" s="39"/>
      <c r="B27" s="167" t="s">
        <v>57</v>
      </c>
      <c r="C27" s="168"/>
      <c r="D27" s="168"/>
      <c r="E27" s="169"/>
      <c r="F27" s="40"/>
      <c r="G27" s="41"/>
      <c r="H27" s="41"/>
      <c r="I27" s="42"/>
      <c r="J27" s="43">
        <f>SUM(J7:J26)</f>
        <v>97075</v>
      </c>
      <c r="K27" s="43">
        <f>J27/K3</f>
        <v>40.736466638690729</v>
      </c>
    </row>
    <row r="28" spans="1:11" x14ac:dyDescent="0.25">
      <c r="K28" s="44"/>
    </row>
    <row r="29" spans="1:11" x14ac:dyDescent="0.25">
      <c r="A29" s="164" t="s">
        <v>244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6"/>
    </row>
    <row r="30" spans="1:11" x14ac:dyDescent="0.25">
      <c r="A30" s="28" t="s">
        <v>18</v>
      </c>
      <c r="B30" s="29" t="s">
        <v>10</v>
      </c>
      <c r="C30" s="30"/>
      <c r="D30" s="30"/>
      <c r="E30" s="31"/>
      <c r="F30" s="29" t="s">
        <v>11</v>
      </c>
      <c r="G30" s="30"/>
      <c r="H30" s="30"/>
      <c r="I30" s="32"/>
      <c r="J30" s="28" t="s">
        <v>12</v>
      </c>
      <c r="K30" s="28" t="s">
        <v>13</v>
      </c>
    </row>
    <row r="31" spans="1:11" x14ac:dyDescent="0.25">
      <c r="A31" s="33">
        <v>2001</v>
      </c>
      <c r="B31" s="34" t="s">
        <v>133</v>
      </c>
      <c r="C31" s="35"/>
      <c r="D31" s="35"/>
      <c r="E31" s="36"/>
      <c r="F31" s="152"/>
      <c r="G31" s="153"/>
      <c r="H31" s="153"/>
      <c r="I31" s="154"/>
      <c r="J31" s="37">
        <v>19000</v>
      </c>
      <c r="K31" s="38">
        <f>J31/K3</f>
        <v>7.9731430969366341</v>
      </c>
    </row>
    <row r="32" spans="1:11" x14ac:dyDescent="0.25">
      <c r="A32" s="33">
        <v>2002</v>
      </c>
      <c r="B32" s="34" t="s">
        <v>135</v>
      </c>
      <c r="C32" s="35"/>
      <c r="D32" s="35"/>
      <c r="E32" s="36"/>
      <c r="F32" s="152"/>
      <c r="G32" s="153"/>
      <c r="H32" s="153"/>
      <c r="I32" s="154"/>
      <c r="J32" s="37"/>
      <c r="K32" s="38">
        <f>J32/K3</f>
        <v>0</v>
      </c>
    </row>
    <row r="33" spans="1:11" x14ac:dyDescent="0.25">
      <c r="A33" s="33">
        <v>2003</v>
      </c>
      <c r="B33" s="34" t="s">
        <v>237</v>
      </c>
      <c r="C33" s="35"/>
      <c r="D33" s="35"/>
      <c r="E33" s="36"/>
      <c r="F33" s="152" t="s">
        <v>238</v>
      </c>
      <c r="G33" s="153"/>
      <c r="H33" s="153"/>
      <c r="I33" s="154"/>
      <c r="J33" s="37"/>
      <c r="K33" s="38">
        <f>J33/K3</f>
        <v>0</v>
      </c>
    </row>
    <row r="34" spans="1:11" x14ac:dyDescent="0.25">
      <c r="A34" s="33">
        <v>2004</v>
      </c>
      <c r="B34" s="34" t="s">
        <v>32</v>
      </c>
      <c r="C34" s="35"/>
      <c r="D34" s="35"/>
      <c r="E34" s="36"/>
      <c r="F34" s="152"/>
      <c r="G34" s="153"/>
      <c r="H34" s="153"/>
      <c r="I34" s="154"/>
      <c r="J34" s="37" t="s">
        <v>282</v>
      </c>
      <c r="K34" s="38" t="e">
        <f>J34/K3</f>
        <v>#VALUE!</v>
      </c>
    </row>
    <row r="35" spans="1:11" x14ac:dyDescent="0.25">
      <c r="A35" s="33">
        <v>2005</v>
      </c>
      <c r="B35" s="34" t="s">
        <v>33</v>
      </c>
      <c r="C35" s="35"/>
      <c r="D35" s="35"/>
      <c r="E35" s="36"/>
      <c r="F35" s="152"/>
      <c r="G35" s="153"/>
      <c r="H35" s="153"/>
      <c r="I35" s="154"/>
      <c r="J35" s="37" t="s">
        <v>282</v>
      </c>
      <c r="K35" s="38" t="e">
        <f>J35/K3</f>
        <v>#VALUE!</v>
      </c>
    </row>
    <row r="36" spans="1:11" x14ac:dyDescent="0.25">
      <c r="A36" s="33">
        <v>2006</v>
      </c>
      <c r="B36" s="34" t="s">
        <v>34</v>
      </c>
      <c r="C36" s="35"/>
      <c r="D36" s="35"/>
      <c r="E36" s="36"/>
      <c r="F36" s="152"/>
      <c r="G36" s="153"/>
      <c r="H36" s="153"/>
      <c r="I36" s="154"/>
      <c r="J36" s="37" t="s">
        <v>282</v>
      </c>
      <c r="K36" s="38" t="e">
        <f>J36/K3</f>
        <v>#VALUE!</v>
      </c>
    </row>
    <row r="37" spans="1:11" x14ac:dyDescent="0.25">
      <c r="A37" s="33">
        <v>2007</v>
      </c>
      <c r="B37" s="34" t="s">
        <v>134</v>
      </c>
      <c r="C37" s="35"/>
      <c r="D37" s="35"/>
      <c r="E37" s="36"/>
      <c r="F37" s="152"/>
      <c r="G37" s="153"/>
      <c r="H37" s="153"/>
      <c r="I37" s="154"/>
      <c r="J37" s="37" t="s">
        <v>282</v>
      </c>
      <c r="K37" s="38" t="e">
        <f>J37/K3</f>
        <v>#VALUE!</v>
      </c>
    </row>
    <row r="38" spans="1:11" x14ac:dyDescent="0.25">
      <c r="A38" s="33">
        <v>2008</v>
      </c>
      <c r="B38" s="34" t="s">
        <v>136</v>
      </c>
      <c r="C38" s="35"/>
      <c r="D38" s="35"/>
      <c r="E38" s="36"/>
      <c r="F38" s="152"/>
      <c r="G38" s="153"/>
      <c r="H38" s="153"/>
      <c r="I38" s="154"/>
      <c r="J38" s="37" t="s">
        <v>282</v>
      </c>
      <c r="K38" s="38" t="e">
        <f>J38/K3</f>
        <v>#VALUE!</v>
      </c>
    </row>
    <row r="39" spans="1:11" x14ac:dyDescent="0.25">
      <c r="A39" s="33">
        <v>2009</v>
      </c>
      <c r="B39" s="34" t="s">
        <v>35</v>
      </c>
      <c r="C39" s="35"/>
      <c r="D39" s="35"/>
      <c r="E39" s="36"/>
      <c r="F39" s="152"/>
      <c r="G39" s="153"/>
      <c r="H39" s="153"/>
      <c r="I39" s="154"/>
      <c r="J39" s="37"/>
      <c r="K39" s="38">
        <f>J39/K3</f>
        <v>0</v>
      </c>
    </row>
    <row r="40" spans="1:11" x14ac:dyDescent="0.25">
      <c r="A40" s="33">
        <v>2010</v>
      </c>
      <c r="B40" s="34" t="s">
        <v>35</v>
      </c>
      <c r="C40" s="35"/>
      <c r="D40" s="35"/>
      <c r="E40" s="36"/>
      <c r="F40" s="152"/>
      <c r="G40" s="153"/>
      <c r="H40" s="153"/>
      <c r="I40" s="154"/>
      <c r="J40" s="37"/>
      <c r="K40" s="38">
        <f>J40/K3</f>
        <v>0</v>
      </c>
    </row>
    <row r="41" spans="1:11" x14ac:dyDescent="0.25">
      <c r="A41" s="33">
        <v>2011</v>
      </c>
      <c r="B41" s="34" t="s">
        <v>35</v>
      </c>
      <c r="C41" s="35"/>
      <c r="D41" s="35"/>
      <c r="E41" s="36"/>
      <c r="F41" s="152"/>
      <c r="G41" s="153"/>
      <c r="H41" s="153"/>
      <c r="I41" s="154"/>
      <c r="J41" s="37"/>
      <c r="K41" s="38">
        <f>J41/K3</f>
        <v>0</v>
      </c>
    </row>
    <row r="42" spans="1:11" x14ac:dyDescent="0.25">
      <c r="A42" s="39"/>
      <c r="B42" s="167" t="s">
        <v>57</v>
      </c>
      <c r="C42" s="168"/>
      <c r="D42" s="168"/>
      <c r="E42" s="169"/>
      <c r="F42" s="40"/>
      <c r="G42" s="41"/>
      <c r="H42" s="41"/>
      <c r="I42" s="42"/>
      <c r="J42" s="43">
        <f>SUM(J31:J41)</f>
        <v>19000</v>
      </c>
      <c r="K42" s="43">
        <f>J42/K3</f>
        <v>7.9731430969366341</v>
      </c>
    </row>
    <row r="44" spans="1:11" x14ac:dyDescent="0.25">
      <c r="A44" s="164" t="s">
        <v>243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6"/>
    </row>
    <row r="45" spans="1:11" x14ac:dyDescent="0.25">
      <c r="A45" s="28" t="s">
        <v>18</v>
      </c>
      <c r="B45" s="29" t="s">
        <v>10</v>
      </c>
      <c r="C45" s="30"/>
      <c r="D45" s="30"/>
      <c r="E45" s="31"/>
      <c r="F45" s="29" t="s">
        <v>11</v>
      </c>
      <c r="G45" s="30"/>
      <c r="H45" s="30"/>
      <c r="I45" s="32"/>
      <c r="J45" s="28" t="s">
        <v>12</v>
      </c>
      <c r="K45" s="28" t="s">
        <v>13</v>
      </c>
    </row>
    <row r="46" spans="1:11" x14ac:dyDescent="0.25">
      <c r="A46" s="33">
        <v>3001</v>
      </c>
      <c r="B46" s="34" t="s">
        <v>137</v>
      </c>
      <c r="C46" s="35"/>
      <c r="D46" s="35"/>
      <c r="E46" s="36"/>
      <c r="F46" s="152" t="s">
        <v>285</v>
      </c>
      <c r="G46" s="153"/>
      <c r="H46" s="153"/>
      <c r="I46" s="154"/>
      <c r="J46" s="37">
        <v>12420</v>
      </c>
      <c r="K46" s="38">
        <f>J46/K3</f>
        <v>5.2119177507343686</v>
      </c>
    </row>
    <row r="47" spans="1:11" s="94" customFormat="1" x14ac:dyDescent="0.25">
      <c r="A47" s="88">
        <v>3002</v>
      </c>
      <c r="B47" s="89" t="s">
        <v>36</v>
      </c>
      <c r="C47" s="90"/>
      <c r="D47" s="90"/>
      <c r="E47" s="91"/>
      <c r="F47" s="155"/>
      <c r="G47" s="156"/>
      <c r="H47" s="156"/>
      <c r="I47" s="157"/>
      <c r="J47" s="92" t="s">
        <v>284</v>
      </c>
      <c r="K47" s="93" t="e">
        <f>J47/K3</f>
        <v>#VALUE!</v>
      </c>
    </row>
    <row r="48" spans="1:11" x14ac:dyDescent="0.25">
      <c r="A48" s="33">
        <v>3003</v>
      </c>
      <c r="B48" s="34" t="s">
        <v>95</v>
      </c>
      <c r="C48" s="35"/>
      <c r="D48" s="35"/>
      <c r="E48" s="36"/>
      <c r="F48" s="152"/>
      <c r="G48" s="153"/>
      <c r="H48" s="153"/>
      <c r="I48" s="154"/>
      <c r="J48" s="37" t="s">
        <v>282</v>
      </c>
      <c r="K48" s="38" t="e">
        <f>J48/K3</f>
        <v>#VALUE!</v>
      </c>
    </row>
    <row r="49" spans="1:11" x14ac:dyDescent="0.25">
      <c r="A49" s="88">
        <v>3004</v>
      </c>
      <c r="B49" s="34" t="s">
        <v>37</v>
      </c>
      <c r="C49" s="35"/>
      <c r="D49" s="35"/>
      <c r="E49" s="36"/>
      <c r="F49" s="152"/>
      <c r="G49" s="153"/>
      <c r="H49" s="153"/>
      <c r="I49" s="154"/>
      <c r="J49" s="37" t="s">
        <v>282</v>
      </c>
      <c r="K49" s="38" t="e">
        <f>J49/K3</f>
        <v>#VALUE!</v>
      </c>
    </row>
    <row r="50" spans="1:11" x14ac:dyDescent="0.25">
      <c r="A50" s="33">
        <v>3005</v>
      </c>
      <c r="B50" s="34" t="s">
        <v>38</v>
      </c>
      <c r="C50" s="35"/>
      <c r="D50" s="35"/>
      <c r="E50" s="36"/>
      <c r="F50" s="152"/>
      <c r="G50" s="153"/>
      <c r="H50" s="153"/>
      <c r="I50" s="154"/>
      <c r="J50" s="37" t="s">
        <v>284</v>
      </c>
      <c r="K50" s="38" t="e">
        <f>J50/K3</f>
        <v>#VALUE!</v>
      </c>
    </row>
    <row r="51" spans="1:11" x14ac:dyDescent="0.25">
      <c r="A51" s="88">
        <v>3006</v>
      </c>
      <c r="B51" s="34" t="s">
        <v>39</v>
      </c>
      <c r="C51" s="35"/>
      <c r="D51" s="35"/>
      <c r="E51" s="36"/>
      <c r="F51" s="152"/>
      <c r="G51" s="153"/>
      <c r="H51" s="153"/>
      <c r="I51" s="154"/>
      <c r="J51" s="37" t="s">
        <v>282</v>
      </c>
      <c r="K51" s="38" t="e">
        <f>J51/K3</f>
        <v>#VALUE!</v>
      </c>
    </row>
    <row r="52" spans="1:11" x14ac:dyDescent="0.25">
      <c r="A52" s="33">
        <v>3007</v>
      </c>
      <c r="B52" s="34" t="s">
        <v>40</v>
      </c>
      <c r="C52" s="35"/>
      <c r="D52" s="35"/>
      <c r="E52" s="36"/>
      <c r="F52" s="152"/>
      <c r="G52" s="153"/>
      <c r="H52" s="153"/>
      <c r="I52" s="154"/>
      <c r="J52" s="37" t="s">
        <v>282</v>
      </c>
      <c r="K52" s="38" t="e">
        <f>J52/K3</f>
        <v>#VALUE!</v>
      </c>
    </row>
    <row r="53" spans="1:11" x14ac:dyDescent="0.25">
      <c r="A53" s="88">
        <v>3008</v>
      </c>
      <c r="B53" s="34" t="s">
        <v>41</v>
      </c>
      <c r="C53" s="35"/>
      <c r="D53" s="35"/>
      <c r="E53" s="36"/>
      <c r="F53" s="152"/>
      <c r="G53" s="153"/>
      <c r="H53" s="153"/>
      <c r="I53" s="154"/>
      <c r="J53" s="37" t="s">
        <v>282</v>
      </c>
      <c r="K53" s="38" t="e">
        <f>J53/K3</f>
        <v>#VALUE!</v>
      </c>
    </row>
    <row r="54" spans="1:11" x14ac:dyDescent="0.25">
      <c r="A54" s="33">
        <v>3009</v>
      </c>
      <c r="B54" s="34" t="s">
        <v>42</v>
      </c>
      <c r="C54" s="35"/>
      <c r="D54" s="35"/>
      <c r="E54" s="36"/>
      <c r="F54" s="152"/>
      <c r="G54" s="153"/>
      <c r="H54" s="153"/>
      <c r="I54" s="154"/>
      <c r="J54" s="37" t="s">
        <v>282</v>
      </c>
      <c r="K54" s="38" t="e">
        <f>J54/K3</f>
        <v>#VALUE!</v>
      </c>
    </row>
    <row r="55" spans="1:11" x14ac:dyDescent="0.25">
      <c r="A55" s="88">
        <v>3010</v>
      </c>
      <c r="B55" s="34" t="s">
        <v>43</v>
      </c>
      <c r="C55" s="35"/>
      <c r="D55" s="35"/>
      <c r="E55" s="36"/>
      <c r="F55" s="152"/>
      <c r="G55" s="153"/>
      <c r="H55" s="153"/>
      <c r="I55" s="154"/>
      <c r="J55" s="37" t="s">
        <v>282</v>
      </c>
      <c r="K55" s="38" t="e">
        <f>J55/K3</f>
        <v>#VALUE!</v>
      </c>
    </row>
    <row r="56" spans="1:11" x14ac:dyDescent="0.25">
      <c r="A56" s="33">
        <v>3011</v>
      </c>
      <c r="B56" s="34" t="s">
        <v>44</v>
      </c>
      <c r="C56" s="35"/>
      <c r="D56" s="35"/>
      <c r="E56" s="36"/>
      <c r="F56" s="152"/>
      <c r="G56" s="153"/>
      <c r="H56" s="153"/>
      <c r="I56" s="154"/>
      <c r="J56" s="37"/>
      <c r="K56" s="38">
        <f>J56/K3</f>
        <v>0</v>
      </c>
    </row>
    <row r="57" spans="1:11" x14ac:dyDescent="0.25">
      <c r="A57" s="88">
        <v>3012</v>
      </c>
      <c r="B57" s="34" t="s">
        <v>44</v>
      </c>
      <c r="C57" s="35"/>
      <c r="D57" s="35"/>
      <c r="E57" s="36"/>
      <c r="F57" s="152"/>
      <c r="G57" s="153"/>
      <c r="H57" s="153"/>
      <c r="I57" s="154"/>
      <c r="J57" s="37"/>
      <c r="K57" s="38">
        <f>J57/K3</f>
        <v>0</v>
      </c>
    </row>
    <row r="58" spans="1:11" x14ac:dyDescent="0.25">
      <c r="A58" s="33">
        <v>3013</v>
      </c>
      <c r="B58" s="34" t="s">
        <v>44</v>
      </c>
      <c r="C58" s="35"/>
      <c r="D58" s="35"/>
      <c r="E58" s="36"/>
      <c r="F58" s="152"/>
      <c r="G58" s="153"/>
      <c r="H58" s="153"/>
      <c r="I58" s="154"/>
      <c r="J58" s="37"/>
      <c r="K58" s="38">
        <f>J58/K3</f>
        <v>0</v>
      </c>
    </row>
    <row r="59" spans="1:11" x14ac:dyDescent="0.25">
      <c r="A59" s="39"/>
      <c r="B59" s="167" t="s">
        <v>57</v>
      </c>
      <c r="C59" s="168"/>
      <c r="D59" s="168"/>
      <c r="E59" s="169"/>
      <c r="F59" s="40"/>
      <c r="G59" s="41"/>
      <c r="H59" s="41"/>
      <c r="I59" s="42"/>
      <c r="J59" s="43">
        <f>SUM(J46:J58)</f>
        <v>12420</v>
      </c>
      <c r="K59" s="43">
        <f>J59/K3</f>
        <v>5.2119177507343686</v>
      </c>
    </row>
    <row r="61" spans="1:11" x14ac:dyDescent="0.25">
      <c r="A61" s="164" t="s">
        <v>245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6"/>
    </row>
    <row r="62" spans="1:11" x14ac:dyDescent="0.25">
      <c r="A62" s="28" t="s">
        <v>18</v>
      </c>
      <c r="B62" s="29" t="s">
        <v>10</v>
      </c>
      <c r="C62" s="30"/>
      <c r="D62" s="30"/>
      <c r="E62" s="31"/>
      <c r="F62" s="29" t="s">
        <v>11</v>
      </c>
      <c r="G62" s="30"/>
      <c r="H62" s="30"/>
      <c r="I62" s="32"/>
      <c r="J62" s="28" t="s">
        <v>12</v>
      </c>
      <c r="K62" s="28" t="s">
        <v>13</v>
      </c>
    </row>
    <row r="63" spans="1:11" x14ac:dyDescent="0.25">
      <c r="A63" s="33">
        <v>4001</v>
      </c>
      <c r="B63" s="34" t="s">
        <v>138</v>
      </c>
      <c r="C63" s="35"/>
      <c r="D63" s="35"/>
      <c r="E63" s="36"/>
      <c r="F63" s="152"/>
      <c r="G63" s="153"/>
      <c r="H63" s="153"/>
      <c r="I63" s="154"/>
      <c r="J63" s="37"/>
      <c r="K63" s="38">
        <f>J63/K3</f>
        <v>0</v>
      </c>
    </row>
    <row r="64" spans="1:11" x14ac:dyDescent="0.25">
      <c r="A64" s="33">
        <v>4002</v>
      </c>
      <c r="B64" s="34" t="s">
        <v>139</v>
      </c>
      <c r="C64" s="35"/>
      <c r="D64" s="35"/>
      <c r="E64" s="36"/>
      <c r="F64" s="152"/>
      <c r="G64" s="153"/>
      <c r="H64" s="153"/>
      <c r="I64" s="154"/>
      <c r="J64" s="37"/>
      <c r="K64" s="38">
        <f>J64/K3</f>
        <v>0</v>
      </c>
    </row>
    <row r="65" spans="1:11" x14ac:dyDescent="0.25">
      <c r="A65" s="33">
        <v>4003</v>
      </c>
      <c r="B65" s="34" t="s">
        <v>140</v>
      </c>
      <c r="C65" s="35"/>
      <c r="D65" s="35"/>
      <c r="E65" s="36"/>
      <c r="F65" s="152"/>
      <c r="G65" s="153"/>
      <c r="H65" s="153"/>
      <c r="I65" s="154"/>
      <c r="J65" s="37"/>
      <c r="K65" s="38">
        <f>J65/K3</f>
        <v>0</v>
      </c>
    </row>
    <row r="66" spans="1:11" x14ac:dyDescent="0.25">
      <c r="A66" s="33">
        <v>4004</v>
      </c>
      <c r="B66" s="34" t="s">
        <v>141</v>
      </c>
      <c r="C66" s="35"/>
      <c r="D66" s="35"/>
      <c r="E66" s="36"/>
      <c r="F66" s="152" t="s">
        <v>283</v>
      </c>
      <c r="G66" s="153"/>
      <c r="H66" s="153"/>
      <c r="I66" s="154"/>
      <c r="J66" s="37">
        <v>2500</v>
      </c>
      <c r="K66" s="38">
        <f>J66/K3</f>
        <v>1.0490977759127151</v>
      </c>
    </row>
    <row r="67" spans="1:11" x14ac:dyDescent="0.25">
      <c r="A67" s="39"/>
      <c r="B67" s="167" t="s">
        <v>57</v>
      </c>
      <c r="C67" s="168"/>
      <c r="D67" s="168"/>
      <c r="E67" s="169"/>
      <c r="F67" s="40"/>
      <c r="G67" s="41"/>
      <c r="H67" s="41"/>
      <c r="I67" s="42"/>
      <c r="J67" s="43">
        <f>SUM(J63:J66)</f>
        <v>2500</v>
      </c>
      <c r="K67" s="43">
        <f>J67/K3</f>
        <v>1.0490977759127151</v>
      </c>
    </row>
    <row r="69" spans="1:11" x14ac:dyDescent="0.25">
      <c r="A69" s="164" t="s">
        <v>246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6"/>
    </row>
    <row r="70" spans="1:11" x14ac:dyDescent="0.25">
      <c r="A70" s="28" t="s">
        <v>18</v>
      </c>
      <c r="B70" s="29" t="s">
        <v>10</v>
      </c>
      <c r="C70" s="30"/>
      <c r="D70" s="30"/>
      <c r="E70" s="31"/>
      <c r="F70" s="29" t="s">
        <v>11</v>
      </c>
      <c r="G70" s="30"/>
      <c r="H70" s="30"/>
      <c r="I70" s="32"/>
      <c r="J70" s="28" t="s">
        <v>12</v>
      </c>
      <c r="K70" s="28" t="s">
        <v>13</v>
      </c>
    </row>
    <row r="71" spans="1:11" x14ac:dyDescent="0.25">
      <c r="A71" s="33">
        <v>5001</v>
      </c>
      <c r="B71" s="34" t="s">
        <v>142</v>
      </c>
      <c r="C71" s="35"/>
      <c r="D71" s="35"/>
      <c r="E71" s="36"/>
      <c r="F71" s="152" t="s">
        <v>286</v>
      </c>
      <c r="G71" s="153"/>
      <c r="H71" s="153"/>
      <c r="I71" s="154"/>
      <c r="J71" s="37" t="s">
        <v>284</v>
      </c>
      <c r="K71" s="38" t="e">
        <f>J71/K3</f>
        <v>#VALUE!</v>
      </c>
    </row>
    <row r="72" spans="1:11" x14ac:dyDescent="0.25">
      <c r="A72" s="33">
        <v>5002</v>
      </c>
      <c r="B72" s="34" t="s">
        <v>143</v>
      </c>
      <c r="C72" s="35"/>
      <c r="D72" s="35"/>
      <c r="E72" s="36"/>
      <c r="F72" s="152"/>
      <c r="G72" s="153"/>
      <c r="H72" s="153"/>
      <c r="I72" s="154"/>
      <c r="J72" s="37" t="s">
        <v>284</v>
      </c>
      <c r="K72" s="38" t="e">
        <f>J72/K3</f>
        <v>#VALUE!</v>
      </c>
    </row>
    <row r="73" spans="1:11" x14ac:dyDescent="0.25">
      <c r="A73" s="33">
        <v>5003</v>
      </c>
      <c r="B73" s="34" t="s">
        <v>144</v>
      </c>
      <c r="C73" s="35"/>
      <c r="D73" s="35"/>
      <c r="E73" s="36"/>
      <c r="F73" s="152"/>
      <c r="G73" s="153"/>
      <c r="H73" s="153"/>
      <c r="I73" s="154"/>
      <c r="J73" s="37" t="s">
        <v>284</v>
      </c>
      <c r="K73" s="38" t="e">
        <f>J73/K3</f>
        <v>#VALUE!</v>
      </c>
    </row>
    <row r="74" spans="1:11" x14ac:dyDescent="0.25">
      <c r="A74" s="33">
        <v>5004</v>
      </c>
      <c r="B74" s="34" t="s">
        <v>235</v>
      </c>
      <c r="C74" s="35"/>
      <c r="D74" s="35"/>
      <c r="E74" s="36"/>
      <c r="F74" s="152" t="s">
        <v>236</v>
      </c>
      <c r="G74" s="153"/>
      <c r="H74" s="153"/>
      <c r="I74" s="154"/>
      <c r="J74" s="37" t="s">
        <v>284</v>
      </c>
      <c r="K74" s="38" t="e">
        <f>J74/K3</f>
        <v>#VALUE!</v>
      </c>
    </row>
    <row r="75" spans="1:11" x14ac:dyDescent="0.25">
      <c r="A75" s="33">
        <v>5005</v>
      </c>
      <c r="B75" s="34" t="s">
        <v>145</v>
      </c>
      <c r="C75" s="35"/>
      <c r="D75" s="35"/>
      <c r="E75" s="36"/>
      <c r="F75" s="152"/>
      <c r="G75" s="153"/>
      <c r="H75" s="153"/>
      <c r="I75" s="154"/>
      <c r="J75" s="37" t="s">
        <v>284</v>
      </c>
      <c r="K75" s="38" t="e">
        <f>J75/K3</f>
        <v>#VALUE!</v>
      </c>
    </row>
    <row r="76" spans="1:11" x14ac:dyDescent="0.25">
      <c r="A76" s="33">
        <v>5006</v>
      </c>
      <c r="B76" s="34" t="s">
        <v>62</v>
      </c>
      <c r="C76" s="35"/>
      <c r="D76" s="35"/>
      <c r="E76" s="36"/>
      <c r="F76" s="152"/>
      <c r="G76" s="153"/>
      <c r="H76" s="153"/>
      <c r="I76" s="154"/>
      <c r="J76" s="37" t="s">
        <v>282</v>
      </c>
      <c r="K76" s="38" t="e">
        <f>J76/K3</f>
        <v>#VALUE!</v>
      </c>
    </row>
    <row r="77" spans="1:11" x14ac:dyDescent="0.25">
      <c r="A77" s="33">
        <v>5007</v>
      </c>
      <c r="B77" s="34" t="s">
        <v>147</v>
      </c>
      <c r="C77" s="35"/>
      <c r="D77" s="35"/>
      <c r="E77" s="36"/>
      <c r="F77" s="152" t="s">
        <v>132</v>
      </c>
      <c r="G77" s="153"/>
      <c r="H77" s="153"/>
      <c r="I77" s="154"/>
      <c r="J77" s="37" t="s">
        <v>282</v>
      </c>
      <c r="K77" s="38" t="e">
        <f>J77/K3</f>
        <v>#VALUE!</v>
      </c>
    </row>
    <row r="78" spans="1:11" x14ac:dyDescent="0.25">
      <c r="A78" s="33">
        <v>5008</v>
      </c>
      <c r="B78" s="34" t="s">
        <v>96</v>
      </c>
      <c r="C78" s="35"/>
      <c r="D78" s="35"/>
      <c r="E78" s="36"/>
      <c r="F78" s="152"/>
      <c r="G78" s="153"/>
      <c r="H78" s="153"/>
      <c r="I78" s="154"/>
      <c r="J78" s="37" t="s">
        <v>282</v>
      </c>
      <c r="K78" s="38" t="e">
        <f>J78/K3</f>
        <v>#VALUE!</v>
      </c>
    </row>
    <row r="79" spans="1:11" x14ac:dyDescent="0.25">
      <c r="A79" s="33">
        <v>5009</v>
      </c>
      <c r="B79" s="34" t="s">
        <v>146</v>
      </c>
      <c r="C79" s="35"/>
      <c r="D79" s="35"/>
      <c r="E79" s="36"/>
      <c r="F79" s="152"/>
      <c r="G79" s="153"/>
      <c r="H79" s="153"/>
      <c r="I79" s="154"/>
      <c r="J79" s="37" t="s">
        <v>282</v>
      </c>
      <c r="K79" s="38" t="e">
        <f>J79/K3</f>
        <v>#VALUE!</v>
      </c>
    </row>
    <row r="80" spans="1:11" x14ac:dyDescent="0.25">
      <c r="A80" s="33">
        <v>5010</v>
      </c>
      <c r="B80" s="34" t="s">
        <v>63</v>
      </c>
      <c r="C80" s="35"/>
      <c r="D80" s="35"/>
      <c r="E80" s="36"/>
      <c r="F80" s="170"/>
      <c r="G80" s="153"/>
      <c r="H80" s="153"/>
      <c r="I80" s="154"/>
      <c r="J80" s="37"/>
      <c r="K80" s="38">
        <f>J80/K3</f>
        <v>0</v>
      </c>
    </row>
    <row r="81" spans="1:11" x14ac:dyDescent="0.25">
      <c r="A81" s="33">
        <v>5011</v>
      </c>
      <c r="B81" s="34" t="s">
        <v>63</v>
      </c>
      <c r="C81" s="35"/>
      <c r="D81" s="35"/>
      <c r="E81" s="36"/>
      <c r="F81" s="152"/>
      <c r="G81" s="153"/>
      <c r="H81" s="153"/>
      <c r="I81" s="154"/>
      <c r="J81" s="37"/>
      <c r="K81" s="38">
        <f>J81/K3</f>
        <v>0</v>
      </c>
    </row>
    <row r="82" spans="1:11" x14ac:dyDescent="0.25">
      <c r="A82" s="39"/>
      <c r="B82" s="167" t="s">
        <v>57</v>
      </c>
      <c r="C82" s="168"/>
      <c r="D82" s="168"/>
      <c r="E82" s="169"/>
      <c r="F82" s="40"/>
      <c r="G82" s="41"/>
      <c r="H82" s="41"/>
      <c r="I82" s="42"/>
      <c r="J82" s="43">
        <f>SUM(J71:J81)</f>
        <v>0</v>
      </c>
      <c r="K82" s="43">
        <f>J82/K3</f>
        <v>0</v>
      </c>
    </row>
    <row r="84" spans="1:11" x14ac:dyDescent="0.25">
      <c r="A84" s="164" t="s">
        <v>248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6"/>
    </row>
    <row r="85" spans="1:11" x14ac:dyDescent="0.25">
      <c r="A85" s="28" t="s">
        <v>18</v>
      </c>
      <c r="B85" s="29" t="s">
        <v>10</v>
      </c>
      <c r="C85" s="30"/>
      <c r="D85" s="30"/>
      <c r="E85" s="31"/>
      <c r="F85" s="29" t="s">
        <v>11</v>
      </c>
      <c r="G85" s="30"/>
      <c r="H85" s="30"/>
      <c r="I85" s="32"/>
      <c r="J85" s="28" t="s">
        <v>12</v>
      </c>
      <c r="K85" s="28" t="s">
        <v>13</v>
      </c>
    </row>
    <row r="86" spans="1:11" x14ac:dyDescent="0.25">
      <c r="A86" s="33">
        <v>6001</v>
      </c>
      <c r="B86" s="158" t="s">
        <v>64</v>
      </c>
      <c r="C86" s="159"/>
      <c r="D86" s="159"/>
      <c r="E86" s="160"/>
      <c r="F86" s="152"/>
      <c r="G86" s="153"/>
      <c r="H86" s="153"/>
      <c r="I86" s="154"/>
      <c r="J86" s="37">
        <v>2715</v>
      </c>
      <c r="K86" s="38">
        <f>J86/K3</f>
        <v>1.1393201846412087</v>
      </c>
    </row>
    <row r="87" spans="1:11" x14ac:dyDescent="0.25">
      <c r="A87" s="33">
        <v>6002</v>
      </c>
      <c r="B87" s="158" t="s">
        <v>240</v>
      </c>
      <c r="C87" s="159"/>
      <c r="D87" s="159"/>
      <c r="E87" s="160"/>
      <c r="F87" s="152" t="s">
        <v>239</v>
      </c>
      <c r="G87" s="153"/>
      <c r="H87" s="153"/>
      <c r="I87" s="154"/>
      <c r="J87" s="37">
        <v>79238</v>
      </c>
      <c r="K87" s="38">
        <f>J87/K3</f>
        <v>33.251363827108683</v>
      </c>
    </row>
    <row r="88" spans="1:11" x14ac:dyDescent="0.25">
      <c r="A88" s="33">
        <v>6003</v>
      </c>
      <c r="B88" s="161" t="s">
        <v>264</v>
      </c>
      <c r="C88" s="162"/>
      <c r="D88" s="162"/>
      <c r="E88" s="163"/>
      <c r="F88" s="152"/>
      <c r="G88" s="153"/>
      <c r="H88" s="153"/>
      <c r="I88" s="154"/>
      <c r="J88" s="37" t="s">
        <v>284</v>
      </c>
      <c r="K88" s="38" t="e">
        <f>J88/K3</f>
        <v>#VALUE!</v>
      </c>
    </row>
    <row r="89" spans="1:11" x14ac:dyDescent="0.25">
      <c r="A89" s="33">
        <v>6004</v>
      </c>
      <c r="B89" s="158" t="s">
        <v>148</v>
      </c>
      <c r="C89" s="159"/>
      <c r="D89" s="159"/>
      <c r="E89" s="160"/>
      <c r="F89" s="152"/>
      <c r="G89" s="153"/>
      <c r="H89" s="153"/>
      <c r="I89" s="154"/>
      <c r="J89" s="37" t="s">
        <v>284</v>
      </c>
      <c r="K89" s="38" t="e">
        <f>J89/K3</f>
        <v>#VALUE!</v>
      </c>
    </row>
    <row r="90" spans="1:11" x14ac:dyDescent="0.25">
      <c r="A90" s="33">
        <v>6005</v>
      </c>
      <c r="B90" s="158" t="s">
        <v>150</v>
      </c>
      <c r="C90" s="159"/>
      <c r="D90" s="159"/>
      <c r="E90" s="160"/>
      <c r="F90" s="152"/>
      <c r="G90" s="153"/>
      <c r="H90" s="153"/>
      <c r="I90" s="154"/>
      <c r="J90" s="37" t="s">
        <v>284</v>
      </c>
      <c r="K90" s="38" t="e">
        <f>J90/K3</f>
        <v>#VALUE!</v>
      </c>
    </row>
    <row r="91" spans="1:11" x14ac:dyDescent="0.2">
      <c r="A91" s="33">
        <v>6006</v>
      </c>
      <c r="B91" s="86" t="s">
        <v>151</v>
      </c>
      <c r="C91" s="87"/>
      <c r="D91" s="87"/>
      <c r="E91" s="87"/>
      <c r="F91" s="152"/>
      <c r="G91" s="153"/>
      <c r="H91" s="153"/>
      <c r="I91" s="154"/>
      <c r="J91" s="37" t="s">
        <v>284</v>
      </c>
      <c r="K91" s="38" t="e">
        <f>J91/K3</f>
        <v>#VALUE!</v>
      </c>
    </row>
    <row r="92" spans="1:11" x14ac:dyDescent="0.25">
      <c r="A92" s="33">
        <v>6007</v>
      </c>
      <c r="B92" s="158" t="s">
        <v>152</v>
      </c>
      <c r="C92" s="159"/>
      <c r="D92" s="159"/>
      <c r="E92" s="160"/>
      <c r="F92" s="152"/>
      <c r="G92" s="153"/>
      <c r="H92" s="153"/>
      <c r="I92" s="154"/>
      <c r="J92" s="37" t="s">
        <v>284</v>
      </c>
      <c r="K92" s="38" t="e">
        <f>J92/K3</f>
        <v>#VALUE!</v>
      </c>
    </row>
    <row r="93" spans="1:11" x14ac:dyDescent="0.25">
      <c r="A93" s="33">
        <v>6008</v>
      </c>
      <c r="B93" s="158" t="s">
        <v>242</v>
      </c>
      <c r="C93" s="159"/>
      <c r="D93" s="159"/>
      <c r="E93" s="160"/>
      <c r="F93" s="152" t="s">
        <v>117</v>
      </c>
      <c r="G93" s="153"/>
      <c r="H93" s="153"/>
      <c r="I93" s="154"/>
      <c r="J93" s="37" t="s">
        <v>284</v>
      </c>
      <c r="K93" s="38" t="e">
        <f>J93/K3</f>
        <v>#VALUE!</v>
      </c>
    </row>
    <row r="94" spans="1:11" x14ac:dyDescent="0.25">
      <c r="A94" s="33">
        <v>6009</v>
      </c>
      <c r="B94" s="158" t="s">
        <v>149</v>
      </c>
      <c r="C94" s="159"/>
      <c r="D94" s="159"/>
      <c r="E94" s="160"/>
      <c r="F94" s="152" t="s">
        <v>114</v>
      </c>
      <c r="G94" s="153"/>
      <c r="H94" s="153"/>
      <c r="I94" s="154"/>
      <c r="J94" s="37" t="s">
        <v>282</v>
      </c>
      <c r="K94" s="38" t="e">
        <f>J94/K3</f>
        <v>#VALUE!</v>
      </c>
    </row>
    <row r="95" spans="1:11" x14ac:dyDescent="0.25">
      <c r="A95" s="33">
        <v>6010</v>
      </c>
      <c r="B95" s="158" t="s">
        <v>65</v>
      </c>
      <c r="C95" s="159"/>
      <c r="D95" s="159"/>
      <c r="E95" s="160"/>
      <c r="F95" s="152"/>
      <c r="G95" s="153"/>
      <c r="H95" s="153"/>
      <c r="I95" s="154"/>
      <c r="J95" s="37"/>
      <c r="K95" s="38">
        <f>J95/K3</f>
        <v>0</v>
      </c>
    </row>
    <row r="96" spans="1:11" x14ac:dyDescent="0.25">
      <c r="A96" s="33">
        <v>6011</v>
      </c>
      <c r="B96" s="158" t="s">
        <v>65</v>
      </c>
      <c r="C96" s="159"/>
      <c r="D96" s="159"/>
      <c r="E96" s="160"/>
      <c r="F96" s="152"/>
      <c r="G96" s="153"/>
      <c r="H96" s="153"/>
      <c r="I96" s="154"/>
      <c r="J96" s="37"/>
      <c r="K96" s="38">
        <f>J96/K3</f>
        <v>0</v>
      </c>
    </row>
    <row r="97" spans="1:11" x14ac:dyDescent="0.25">
      <c r="A97" s="33">
        <v>6012</v>
      </c>
      <c r="B97" s="158" t="s">
        <v>65</v>
      </c>
      <c r="C97" s="159"/>
      <c r="D97" s="159"/>
      <c r="E97" s="160"/>
      <c r="F97" s="152"/>
      <c r="G97" s="153"/>
      <c r="H97" s="153"/>
      <c r="I97" s="154"/>
      <c r="J97" s="37"/>
      <c r="K97" s="38">
        <f>J97/K3</f>
        <v>0</v>
      </c>
    </row>
    <row r="98" spans="1:11" x14ac:dyDescent="0.25">
      <c r="A98" s="39"/>
      <c r="B98" s="167" t="s">
        <v>57</v>
      </c>
      <c r="C98" s="168"/>
      <c r="D98" s="168"/>
      <c r="E98" s="169"/>
      <c r="F98" s="40"/>
      <c r="G98" s="41"/>
      <c r="H98" s="41"/>
      <c r="I98" s="42"/>
      <c r="J98" s="43">
        <f>SUM(J86:J97)</f>
        <v>81953</v>
      </c>
      <c r="K98" s="43">
        <f>J98/K3</f>
        <v>34.390684011749897</v>
      </c>
    </row>
    <row r="100" spans="1:11" x14ac:dyDescent="0.25">
      <c r="A100" s="164" t="s">
        <v>249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6"/>
    </row>
    <row r="101" spans="1:11" x14ac:dyDescent="0.25">
      <c r="A101" s="28" t="s">
        <v>18</v>
      </c>
      <c r="B101" s="29" t="s">
        <v>10</v>
      </c>
      <c r="C101" s="30"/>
      <c r="D101" s="30"/>
      <c r="E101" s="31"/>
      <c r="F101" s="29" t="s">
        <v>11</v>
      </c>
      <c r="G101" s="30"/>
      <c r="H101" s="30"/>
      <c r="I101" s="32"/>
      <c r="J101" s="28" t="s">
        <v>12</v>
      </c>
      <c r="K101" s="28" t="s">
        <v>13</v>
      </c>
    </row>
    <row r="102" spans="1:11" x14ac:dyDescent="0.25">
      <c r="A102" s="33">
        <v>7001</v>
      </c>
      <c r="B102" s="89" t="s">
        <v>265</v>
      </c>
      <c r="C102" s="35"/>
      <c r="D102" s="35"/>
      <c r="E102" s="36"/>
      <c r="F102" s="152" t="s">
        <v>288</v>
      </c>
      <c r="G102" s="153"/>
      <c r="H102" s="153"/>
      <c r="I102" s="154"/>
      <c r="J102" s="37" t="s">
        <v>284</v>
      </c>
      <c r="K102" s="38" t="e">
        <f>J102/K3</f>
        <v>#VALUE!</v>
      </c>
    </row>
    <row r="103" spans="1:11" x14ac:dyDescent="0.25">
      <c r="A103" s="33">
        <v>7002</v>
      </c>
      <c r="B103" s="34" t="s">
        <v>153</v>
      </c>
      <c r="C103" s="35"/>
      <c r="D103" s="35"/>
      <c r="E103" s="36"/>
      <c r="F103" s="152"/>
      <c r="G103" s="153"/>
      <c r="H103" s="153"/>
      <c r="I103" s="154"/>
      <c r="J103" s="37">
        <v>6810</v>
      </c>
      <c r="K103" s="38">
        <f>J103/K3</f>
        <v>2.8577423415862357</v>
      </c>
    </row>
    <row r="104" spans="1:11" x14ac:dyDescent="0.25">
      <c r="A104" s="33">
        <v>7003</v>
      </c>
      <c r="B104" s="34" t="s">
        <v>241</v>
      </c>
      <c r="C104" s="35"/>
      <c r="D104" s="35"/>
      <c r="E104" s="36"/>
      <c r="F104" s="152"/>
      <c r="G104" s="153"/>
      <c r="H104" s="153"/>
      <c r="I104" s="154"/>
      <c r="J104" s="37" t="s">
        <v>284</v>
      </c>
      <c r="K104" s="38" t="e">
        <f>J104/K3</f>
        <v>#VALUE!</v>
      </c>
    </row>
    <row r="105" spans="1:11" x14ac:dyDescent="0.25">
      <c r="A105" s="33">
        <v>7004</v>
      </c>
      <c r="B105" s="34" t="s">
        <v>154</v>
      </c>
      <c r="C105" s="35"/>
      <c r="D105" s="35"/>
      <c r="E105" s="36"/>
      <c r="F105" s="152"/>
      <c r="G105" s="153"/>
      <c r="H105" s="153"/>
      <c r="I105" s="154"/>
      <c r="J105" s="37">
        <v>1500</v>
      </c>
      <c r="K105" s="38">
        <f>J105/K3</f>
        <v>0.62945866554762908</v>
      </c>
    </row>
    <row r="106" spans="1:11" x14ac:dyDescent="0.25">
      <c r="A106" s="33">
        <v>7005</v>
      </c>
      <c r="B106" s="34" t="s">
        <v>67</v>
      </c>
      <c r="C106" s="35"/>
      <c r="D106" s="35"/>
      <c r="E106" s="36"/>
      <c r="F106" s="170"/>
      <c r="G106" s="153"/>
      <c r="H106" s="153"/>
      <c r="I106" s="154"/>
      <c r="J106" s="37" t="s">
        <v>289</v>
      </c>
      <c r="K106" s="38" t="e">
        <f>J106/K3</f>
        <v>#VALUE!</v>
      </c>
    </row>
    <row r="107" spans="1:11" x14ac:dyDescent="0.25">
      <c r="A107" s="33">
        <v>7006</v>
      </c>
      <c r="B107" s="34" t="s">
        <v>68</v>
      </c>
      <c r="C107" s="35"/>
      <c r="D107" s="35"/>
      <c r="E107" s="36"/>
      <c r="F107" s="152"/>
      <c r="G107" s="153"/>
      <c r="H107" s="153"/>
      <c r="I107" s="154"/>
      <c r="J107" s="37" t="s">
        <v>289</v>
      </c>
      <c r="K107" s="38" t="e">
        <f>J107/K3</f>
        <v>#VALUE!</v>
      </c>
    </row>
    <row r="108" spans="1:11" x14ac:dyDescent="0.25">
      <c r="A108" s="33">
        <v>7007</v>
      </c>
      <c r="B108" s="34" t="s">
        <v>69</v>
      </c>
      <c r="C108" s="35"/>
      <c r="D108" s="35"/>
      <c r="E108" s="36"/>
      <c r="F108" s="152"/>
      <c r="G108" s="153"/>
      <c r="H108" s="153"/>
      <c r="I108" s="154"/>
      <c r="J108" s="37" t="s">
        <v>289</v>
      </c>
      <c r="K108" s="38" t="e">
        <f>J108/K3</f>
        <v>#VALUE!</v>
      </c>
    </row>
    <row r="109" spans="1:11" x14ac:dyDescent="0.25">
      <c r="A109" s="33">
        <v>7008</v>
      </c>
      <c r="B109" s="34" t="s">
        <v>66</v>
      </c>
      <c r="C109" s="35"/>
      <c r="D109" s="35"/>
      <c r="E109" s="36"/>
      <c r="F109" s="170"/>
      <c r="G109" s="153"/>
      <c r="H109" s="153"/>
      <c r="I109" s="154"/>
      <c r="J109" s="37" t="s">
        <v>289</v>
      </c>
      <c r="K109" s="38" t="e">
        <f>J109/K3</f>
        <v>#VALUE!</v>
      </c>
    </row>
    <row r="110" spans="1:11" x14ac:dyDescent="0.25">
      <c r="A110" s="33">
        <v>7009</v>
      </c>
      <c r="B110" s="34" t="s">
        <v>70</v>
      </c>
      <c r="C110" s="35"/>
      <c r="D110" s="35"/>
      <c r="E110" s="36"/>
      <c r="F110" s="152"/>
      <c r="G110" s="153"/>
      <c r="H110" s="153"/>
      <c r="I110" s="154"/>
      <c r="J110" s="37"/>
      <c r="K110" s="38">
        <f>J110/K3</f>
        <v>0</v>
      </c>
    </row>
    <row r="111" spans="1:11" x14ac:dyDescent="0.25">
      <c r="A111" s="33">
        <v>7010</v>
      </c>
      <c r="B111" s="34" t="s">
        <v>70</v>
      </c>
      <c r="C111" s="35"/>
      <c r="D111" s="35"/>
      <c r="E111" s="36"/>
      <c r="F111" s="152"/>
      <c r="G111" s="153"/>
      <c r="H111" s="153"/>
      <c r="I111" s="154"/>
      <c r="J111" s="37"/>
      <c r="K111" s="38">
        <f>J111/K3</f>
        <v>0</v>
      </c>
    </row>
    <row r="112" spans="1:11" x14ac:dyDescent="0.25">
      <c r="A112" s="39"/>
      <c r="B112" s="167" t="s">
        <v>57</v>
      </c>
      <c r="C112" s="168"/>
      <c r="D112" s="168"/>
      <c r="E112" s="169"/>
      <c r="F112" s="40"/>
      <c r="G112" s="41"/>
      <c r="H112" s="41"/>
      <c r="I112" s="42"/>
      <c r="J112" s="43">
        <f>SUM(J102:J111)</f>
        <v>8310</v>
      </c>
      <c r="K112" s="43">
        <f>J112/K3</f>
        <v>3.4872010071338648</v>
      </c>
    </row>
    <row r="114" spans="1:11" x14ac:dyDescent="0.25">
      <c r="A114" s="164" t="s">
        <v>250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6"/>
    </row>
    <row r="115" spans="1:11" x14ac:dyDescent="0.25">
      <c r="A115" s="28" t="s">
        <v>18</v>
      </c>
      <c r="B115" s="29" t="s">
        <v>10</v>
      </c>
      <c r="C115" s="30"/>
      <c r="D115" s="30"/>
      <c r="E115" s="31"/>
      <c r="F115" s="29" t="s">
        <v>11</v>
      </c>
      <c r="G115" s="30"/>
      <c r="H115" s="30"/>
      <c r="I115" s="32"/>
      <c r="J115" s="28" t="s">
        <v>12</v>
      </c>
      <c r="K115" s="28" t="s">
        <v>13</v>
      </c>
    </row>
    <row r="116" spans="1:11" x14ac:dyDescent="0.25">
      <c r="A116" s="33">
        <v>8001</v>
      </c>
      <c r="B116" s="34" t="s">
        <v>74</v>
      </c>
      <c r="C116" s="35"/>
      <c r="D116" s="35"/>
      <c r="E116" s="36"/>
      <c r="F116" s="152"/>
      <c r="G116" s="153"/>
      <c r="H116" s="153"/>
      <c r="I116" s="154"/>
      <c r="J116" s="37">
        <v>5997</v>
      </c>
      <c r="K116" s="38">
        <f>J116/K3</f>
        <v>2.5165757448594208</v>
      </c>
    </row>
    <row r="117" spans="1:11" x14ac:dyDescent="0.25">
      <c r="A117" s="33">
        <v>8002</v>
      </c>
      <c r="B117" s="34" t="s">
        <v>75</v>
      </c>
      <c r="C117" s="35"/>
      <c r="D117" s="35"/>
      <c r="E117" s="36"/>
      <c r="F117" s="152"/>
      <c r="G117" s="153"/>
      <c r="H117" s="153"/>
      <c r="I117" s="154"/>
      <c r="J117" s="37" t="s">
        <v>284</v>
      </c>
      <c r="K117" s="38" t="e">
        <f>J117/K3</f>
        <v>#VALUE!</v>
      </c>
    </row>
    <row r="118" spans="1:11" x14ac:dyDescent="0.25">
      <c r="A118" s="33">
        <v>8003</v>
      </c>
      <c r="B118" s="34" t="s">
        <v>155</v>
      </c>
      <c r="C118" s="35"/>
      <c r="D118" s="35"/>
      <c r="E118" s="36"/>
      <c r="F118" s="152"/>
      <c r="G118" s="153"/>
      <c r="H118" s="153"/>
      <c r="I118" s="154"/>
      <c r="J118" s="37">
        <v>10850</v>
      </c>
      <c r="K118" s="38">
        <f>J118/K3</f>
        <v>4.5530843474611835</v>
      </c>
    </row>
    <row r="119" spans="1:11" x14ac:dyDescent="0.25">
      <c r="A119" s="33">
        <v>8004</v>
      </c>
      <c r="B119" s="34" t="s">
        <v>76</v>
      </c>
      <c r="C119" s="35"/>
      <c r="D119" s="35"/>
      <c r="E119" s="36"/>
      <c r="F119" s="152"/>
      <c r="G119" s="153"/>
      <c r="H119" s="153"/>
      <c r="I119" s="154"/>
      <c r="J119" s="37" t="s">
        <v>284</v>
      </c>
      <c r="K119" s="38" t="e">
        <f>J119/K3</f>
        <v>#VALUE!</v>
      </c>
    </row>
    <row r="120" spans="1:11" x14ac:dyDescent="0.25">
      <c r="A120" s="33">
        <v>8005</v>
      </c>
      <c r="B120" s="34" t="s">
        <v>77</v>
      </c>
      <c r="C120" s="35"/>
      <c r="D120" s="35"/>
      <c r="E120" s="36"/>
      <c r="F120" s="152"/>
      <c r="G120" s="153"/>
      <c r="H120" s="153"/>
      <c r="I120" s="154"/>
      <c r="J120" s="37" t="s">
        <v>284</v>
      </c>
      <c r="K120" s="38" t="e">
        <f>J120/K3</f>
        <v>#VALUE!</v>
      </c>
    </row>
    <row r="121" spans="1:11" x14ac:dyDescent="0.25">
      <c r="A121" s="33">
        <v>8006</v>
      </c>
      <c r="B121" s="34" t="s">
        <v>251</v>
      </c>
      <c r="C121" s="35"/>
      <c r="D121" s="35"/>
      <c r="E121" s="36"/>
      <c r="F121" s="152"/>
      <c r="G121" s="153"/>
      <c r="H121" s="153"/>
      <c r="I121" s="154"/>
      <c r="J121" s="37" t="s">
        <v>287</v>
      </c>
      <c r="K121" s="38" t="e">
        <f>J121/K3</f>
        <v>#VALUE!</v>
      </c>
    </row>
    <row r="122" spans="1:11" x14ac:dyDescent="0.25">
      <c r="A122" s="33">
        <v>8007</v>
      </c>
      <c r="B122" s="34" t="s">
        <v>252</v>
      </c>
      <c r="C122" s="35"/>
      <c r="D122" s="35"/>
      <c r="E122" s="36"/>
      <c r="F122" s="152"/>
      <c r="G122" s="153"/>
      <c r="H122" s="153"/>
      <c r="I122" s="154"/>
      <c r="J122" s="37"/>
      <c r="K122" s="38">
        <f>J122/K3</f>
        <v>0</v>
      </c>
    </row>
    <row r="123" spans="1:11" x14ac:dyDescent="0.25">
      <c r="A123" s="33">
        <v>8008</v>
      </c>
      <c r="B123" s="34" t="s">
        <v>252</v>
      </c>
      <c r="C123" s="35"/>
      <c r="D123" s="35"/>
      <c r="E123" s="36"/>
      <c r="F123" s="152"/>
      <c r="G123" s="153"/>
      <c r="H123" s="153"/>
      <c r="I123" s="154"/>
      <c r="J123" s="37"/>
      <c r="K123" s="38">
        <f>J123/K3</f>
        <v>0</v>
      </c>
    </row>
    <row r="124" spans="1:11" x14ac:dyDescent="0.25">
      <c r="A124" s="39"/>
      <c r="B124" s="167" t="s">
        <v>57</v>
      </c>
      <c r="C124" s="168"/>
      <c r="D124" s="168"/>
      <c r="E124" s="169"/>
      <c r="F124" s="40"/>
      <c r="G124" s="41"/>
      <c r="H124" s="41"/>
      <c r="I124" s="42"/>
      <c r="J124" s="43">
        <f>SUM(J116:J123)</f>
        <v>16847</v>
      </c>
      <c r="K124" s="43">
        <f>J124/K3</f>
        <v>7.0696600923206043</v>
      </c>
    </row>
    <row r="126" spans="1:11" x14ac:dyDescent="0.25">
      <c r="A126" s="164" t="s">
        <v>253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6"/>
    </row>
    <row r="127" spans="1:11" x14ac:dyDescent="0.25">
      <c r="A127" s="28" t="s">
        <v>18</v>
      </c>
      <c r="B127" s="29" t="s">
        <v>10</v>
      </c>
      <c r="C127" s="30"/>
      <c r="D127" s="30"/>
      <c r="E127" s="31"/>
      <c r="F127" s="29" t="s">
        <v>11</v>
      </c>
      <c r="G127" s="30"/>
      <c r="H127" s="30"/>
      <c r="I127" s="32"/>
      <c r="J127" s="28" t="s">
        <v>12</v>
      </c>
      <c r="K127" s="28" t="s">
        <v>13</v>
      </c>
    </row>
    <row r="128" spans="1:11" x14ac:dyDescent="0.25">
      <c r="A128" s="33">
        <v>9001</v>
      </c>
      <c r="B128" s="34" t="s">
        <v>255</v>
      </c>
      <c r="C128" s="35"/>
      <c r="D128" s="35"/>
      <c r="E128" s="36"/>
      <c r="F128" s="152"/>
      <c r="G128" s="153"/>
      <c r="H128" s="153"/>
      <c r="I128" s="154"/>
      <c r="J128" s="37">
        <v>14337</v>
      </c>
      <c r="K128" s="38">
        <f>J128/K3</f>
        <v>6.0163659253042381</v>
      </c>
    </row>
    <row r="129" spans="1:11" x14ac:dyDescent="0.25">
      <c r="A129" s="33">
        <v>9002</v>
      </c>
      <c r="B129" s="34" t="s">
        <v>156</v>
      </c>
      <c r="C129" s="35"/>
      <c r="D129" s="35"/>
      <c r="E129" s="36"/>
      <c r="F129" s="152"/>
      <c r="G129" s="153"/>
      <c r="H129" s="153"/>
      <c r="I129" s="154"/>
      <c r="J129" s="37" t="s">
        <v>287</v>
      </c>
      <c r="K129" s="38" t="e">
        <f>J129/K3</f>
        <v>#VALUE!</v>
      </c>
    </row>
    <row r="130" spans="1:11" x14ac:dyDescent="0.25">
      <c r="A130" s="33">
        <v>9003</v>
      </c>
      <c r="B130" s="34" t="s">
        <v>157</v>
      </c>
      <c r="C130" s="35"/>
      <c r="D130" s="35"/>
      <c r="E130" s="36"/>
      <c r="F130" s="152"/>
      <c r="G130" s="153"/>
      <c r="H130" s="153"/>
      <c r="I130" s="154"/>
      <c r="J130" s="37">
        <v>10400</v>
      </c>
      <c r="K130" s="38">
        <f>J130/K3</f>
        <v>4.3642467477968943</v>
      </c>
    </row>
    <row r="131" spans="1:11" ht="15" customHeight="1" x14ac:dyDescent="0.25">
      <c r="A131" s="33">
        <v>9004</v>
      </c>
      <c r="B131" s="174" t="s">
        <v>158</v>
      </c>
      <c r="C131" s="175"/>
      <c r="D131" s="175"/>
      <c r="E131" s="176"/>
      <c r="F131" s="171"/>
      <c r="G131" s="172"/>
      <c r="H131" s="172"/>
      <c r="I131" s="173"/>
      <c r="J131" s="37" t="s">
        <v>284</v>
      </c>
      <c r="K131" s="38" t="e">
        <f>J131/K3</f>
        <v>#VALUE!</v>
      </c>
    </row>
    <row r="132" spans="1:11" x14ac:dyDescent="0.25">
      <c r="A132" s="33">
        <v>9005</v>
      </c>
      <c r="B132" s="34" t="s">
        <v>78</v>
      </c>
      <c r="C132" s="35"/>
      <c r="D132" s="35"/>
      <c r="E132" s="36"/>
      <c r="F132" s="152"/>
      <c r="G132" s="153"/>
      <c r="H132" s="153"/>
      <c r="I132" s="154"/>
      <c r="J132" s="37">
        <v>4800</v>
      </c>
      <c r="K132" s="38">
        <f>J132/K3</f>
        <v>2.014267729752413</v>
      </c>
    </row>
    <row r="133" spans="1:11" x14ac:dyDescent="0.25">
      <c r="A133" s="33">
        <v>9006</v>
      </c>
      <c r="B133" s="34" t="s">
        <v>159</v>
      </c>
      <c r="C133" s="35"/>
      <c r="D133" s="35"/>
      <c r="E133" s="36"/>
      <c r="F133" s="152"/>
      <c r="G133" s="153"/>
      <c r="H133" s="153"/>
      <c r="I133" s="154"/>
      <c r="J133" s="37">
        <v>23800</v>
      </c>
      <c r="K133" s="38">
        <f>J133/K3</f>
        <v>9.9874108266890467</v>
      </c>
    </row>
    <row r="134" spans="1:11" x14ac:dyDescent="0.25">
      <c r="A134" s="33">
        <v>9007</v>
      </c>
      <c r="B134" s="34" t="s">
        <v>160</v>
      </c>
      <c r="C134" s="35"/>
      <c r="D134" s="35"/>
      <c r="E134" s="36"/>
      <c r="F134" s="152"/>
      <c r="G134" s="153"/>
      <c r="H134" s="153"/>
      <c r="I134" s="154"/>
      <c r="J134" s="37" t="s">
        <v>282</v>
      </c>
      <c r="K134" s="38" t="e">
        <f>J134/K3</f>
        <v>#VALUE!</v>
      </c>
    </row>
    <row r="135" spans="1:11" x14ac:dyDescent="0.25">
      <c r="A135" s="33">
        <v>9008</v>
      </c>
      <c r="B135" s="34" t="s">
        <v>161</v>
      </c>
      <c r="C135" s="35"/>
      <c r="D135" s="35"/>
      <c r="E135" s="36"/>
      <c r="F135" s="152"/>
      <c r="G135" s="153"/>
      <c r="H135" s="153"/>
      <c r="I135" s="154"/>
      <c r="J135" s="37" t="s">
        <v>284</v>
      </c>
      <c r="K135" s="38" t="e">
        <f>J135/K3</f>
        <v>#VALUE!</v>
      </c>
    </row>
    <row r="136" spans="1:11" x14ac:dyDescent="0.25">
      <c r="A136" s="33">
        <v>9009</v>
      </c>
      <c r="B136" s="34" t="s">
        <v>165</v>
      </c>
      <c r="C136" s="35"/>
      <c r="D136" s="35"/>
      <c r="E136" s="36"/>
      <c r="F136" s="152"/>
      <c r="G136" s="153"/>
      <c r="H136" s="153"/>
      <c r="I136" s="154"/>
      <c r="J136" s="37">
        <v>14300</v>
      </c>
      <c r="K136" s="38">
        <f>J136/K3</f>
        <v>6.00083927822073</v>
      </c>
    </row>
    <row r="137" spans="1:11" x14ac:dyDescent="0.25">
      <c r="A137" s="33">
        <v>9010</v>
      </c>
      <c r="B137" s="34" t="s">
        <v>79</v>
      </c>
      <c r="C137" s="35"/>
      <c r="D137" s="35"/>
      <c r="E137" s="36"/>
      <c r="F137" s="152" t="s">
        <v>205</v>
      </c>
      <c r="G137" s="153"/>
      <c r="H137" s="153"/>
      <c r="I137" s="154"/>
      <c r="J137" s="37">
        <v>12800</v>
      </c>
      <c r="K137" s="38">
        <f>J137/K3</f>
        <v>5.371380612673101</v>
      </c>
    </row>
    <row r="138" spans="1:11" x14ac:dyDescent="0.25">
      <c r="A138" s="33">
        <v>9011</v>
      </c>
      <c r="B138" s="34" t="s">
        <v>162</v>
      </c>
      <c r="C138" s="35"/>
      <c r="D138" s="35"/>
      <c r="E138" s="36"/>
      <c r="F138" s="152"/>
      <c r="G138" s="153"/>
      <c r="H138" s="153"/>
      <c r="I138" s="154"/>
      <c r="J138" s="37">
        <v>3600</v>
      </c>
      <c r="K138" s="38">
        <f>J138/K3</f>
        <v>1.5107007973143096</v>
      </c>
    </row>
    <row r="139" spans="1:11" x14ac:dyDescent="0.25">
      <c r="A139" s="33">
        <v>9012</v>
      </c>
      <c r="B139" s="34" t="s">
        <v>163</v>
      </c>
      <c r="C139" s="35"/>
      <c r="D139" s="35"/>
      <c r="E139" s="36"/>
      <c r="F139" s="152" t="s">
        <v>132</v>
      </c>
      <c r="G139" s="153"/>
      <c r="H139" s="153"/>
      <c r="I139" s="154"/>
      <c r="J139" s="37" t="s">
        <v>287</v>
      </c>
      <c r="K139" s="38" t="e">
        <f>J139/K3</f>
        <v>#VALUE!</v>
      </c>
    </row>
    <row r="140" spans="1:11" x14ac:dyDescent="0.25">
      <c r="A140" s="33">
        <v>9013</v>
      </c>
      <c r="B140" s="34" t="s">
        <v>164</v>
      </c>
      <c r="C140" s="35"/>
      <c r="D140" s="35"/>
      <c r="E140" s="36"/>
      <c r="F140" s="152" t="s">
        <v>132</v>
      </c>
      <c r="G140" s="153"/>
      <c r="H140" s="153"/>
      <c r="I140" s="154"/>
      <c r="J140" s="37" t="s">
        <v>282</v>
      </c>
      <c r="K140" s="38" t="e">
        <f>J140/K3</f>
        <v>#VALUE!</v>
      </c>
    </row>
    <row r="141" spans="1:11" x14ac:dyDescent="0.25">
      <c r="A141" s="33">
        <v>9014</v>
      </c>
      <c r="B141" s="34" t="s">
        <v>254</v>
      </c>
      <c r="C141" s="35"/>
      <c r="D141" s="35"/>
      <c r="E141" s="36"/>
      <c r="F141" s="152" t="s">
        <v>132</v>
      </c>
      <c r="G141" s="153"/>
      <c r="H141" s="153"/>
      <c r="I141" s="154"/>
      <c r="J141" s="37" t="s">
        <v>282</v>
      </c>
      <c r="K141" s="38" t="e">
        <f>J141/K3</f>
        <v>#VALUE!</v>
      </c>
    </row>
    <row r="142" spans="1:11" x14ac:dyDescent="0.25">
      <c r="A142" s="39"/>
      <c r="B142" s="167" t="s">
        <v>57</v>
      </c>
      <c r="C142" s="168"/>
      <c r="D142" s="168"/>
      <c r="E142" s="169"/>
      <c r="F142" s="40"/>
      <c r="G142" s="41"/>
      <c r="H142" s="41"/>
      <c r="I142" s="42"/>
      <c r="J142" s="43">
        <f>SUM(J128:J141)</f>
        <v>84037</v>
      </c>
      <c r="K142" s="43">
        <f>J142/K3</f>
        <v>35.265211917750733</v>
      </c>
    </row>
    <row r="144" spans="1:11" x14ac:dyDescent="0.25">
      <c r="A144" s="164" t="s">
        <v>256</v>
      </c>
      <c r="B144" s="165"/>
      <c r="C144" s="165"/>
      <c r="D144" s="165"/>
      <c r="E144" s="165"/>
      <c r="F144" s="165"/>
      <c r="G144" s="165"/>
      <c r="H144" s="165"/>
      <c r="I144" s="165"/>
      <c r="J144" s="165"/>
      <c r="K144" s="166"/>
    </row>
    <row r="145" spans="1:11" x14ac:dyDescent="0.25">
      <c r="A145" s="28" t="s">
        <v>18</v>
      </c>
      <c r="B145" s="29" t="s">
        <v>10</v>
      </c>
      <c r="C145" s="30"/>
      <c r="D145" s="30"/>
      <c r="E145" s="31"/>
      <c r="F145" s="29" t="s">
        <v>11</v>
      </c>
      <c r="G145" s="30"/>
      <c r="H145" s="30"/>
      <c r="I145" s="32"/>
      <c r="J145" s="28" t="s">
        <v>12</v>
      </c>
      <c r="K145" s="28" t="s">
        <v>13</v>
      </c>
    </row>
    <row r="146" spans="1:11" x14ac:dyDescent="0.25">
      <c r="A146" s="33">
        <v>10000</v>
      </c>
      <c r="B146" s="34" t="s">
        <v>179</v>
      </c>
      <c r="C146" s="34"/>
      <c r="D146" s="34"/>
      <c r="E146" s="34"/>
      <c r="F146" s="152" t="s">
        <v>290</v>
      </c>
      <c r="G146" s="153"/>
      <c r="H146" s="153"/>
      <c r="I146" s="154"/>
      <c r="J146" s="37"/>
      <c r="K146" s="38">
        <f>J146/K3</f>
        <v>0</v>
      </c>
    </row>
    <row r="147" spans="1:11" ht="18.95" customHeight="1" x14ac:dyDescent="0.25">
      <c r="A147" s="33">
        <v>10001</v>
      </c>
      <c r="B147" s="34" t="s">
        <v>257</v>
      </c>
      <c r="C147" s="34"/>
      <c r="D147" s="34"/>
      <c r="E147" s="34"/>
      <c r="F147" s="152"/>
      <c r="G147" s="153"/>
      <c r="H147" s="153"/>
      <c r="I147" s="154"/>
      <c r="J147" s="37">
        <v>270</v>
      </c>
      <c r="K147" s="38">
        <f>J147/K3</f>
        <v>0.11330255979857323</v>
      </c>
    </row>
    <row r="148" spans="1:11" x14ac:dyDescent="0.25">
      <c r="A148" s="33">
        <v>10002</v>
      </c>
      <c r="B148" s="158" t="s">
        <v>80</v>
      </c>
      <c r="C148" s="159"/>
      <c r="D148" s="159"/>
      <c r="E148" s="160"/>
      <c r="F148" s="152"/>
      <c r="G148" s="153"/>
      <c r="H148" s="153"/>
      <c r="I148" s="154"/>
      <c r="J148" s="37" t="s">
        <v>282</v>
      </c>
      <c r="K148" s="38" t="e">
        <f>J148/K3</f>
        <v>#VALUE!</v>
      </c>
    </row>
    <row r="149" spans="1:11" x14ac:dyDescent="0.25">
      <c r="A149" s="33">
        <v>10003</v>
      </c>
      <c r="B149" s="34" t="s">
        <v>266</v>
      </c>
      <c r="C149" s="34"/>
      <c r="D149" s="34"/>
      <c r="E149" s="34"/>
      <c r="F149" s="155" t="s">
        <v>102</v>
      </c>
      <c r="G149" s="156"/>
      <c r="H149" s="156"/>
      <c r="I149" s="157"/>
      <c r="J149" s="37"/>
      <c r="K149" s="38">
        <f>J149/K3</f>
        <v>0</v>
      </c>
    </row>
    <row r="150" spans="1:11" x14ac:dyDescent="0.25">
      <c r="A150" s="33">
        <v>10004</v>
      </c>
      <c r="B150" s="158" t="s">
        <v>258</v>
      </c>
      <c r="C150" s="159"/>
      <c r="D150" s="159"/>
      <c r="E150" s="160"/>
      <c r="F150" s="155" t="s">
        <v>267</v>
      </c>
      <c r="G150" s="156"/>
      <c r="H150" s="156"/>
      <c r="I150" s="157"/>
      <c r="J150" s="37" t="s">
        <v>284</v>
      </c>
      <c r="K150" s="38" t="e">
        <f>J150/K3</f>
        <v>#VALUE!</v>
      </c>
    </row>
    <row r="151" spans="1:11" x14ac:dyDescent="0.25">
      <c r="A151" s="33">
        <v>10005</v>
      </c>
      <c r="B151" s="34" t="s">
        <v>97</v>
      </c>
      <c r="C151" s="35"/>
      <c r="D151" s="35"/>
      <c r="E151" s="36"/>
      <c r="F151" s="152"/>
      <c r="G151" s="153"/>
      <c r="H151" s="153"/>
      <c r="I151" s="154"/>
      <c r="J151" s="37"/>
      <c r="K151" s="38">
        <f>J151/K3</f>
        <v>0</v>
      </c>
    </row>
    <row r="152" spans="1:11" x14ac:dyDescent="0.25">
      <c r="A152" s="39"/>
      <c r="B152" s="167" t="s">
        <v>57</v>
      </c>
      <c r="C152" s="168"/>
      <c r="D152" s="168"/>
      <c r="E152" s="169"/>
      <c r="F152" s="40"/>
      <c r="G152" s="41"/>
      <c r="H152" s="41"/>
      <c r="I152" s="42"/>
      <c r="J152" s="43">
        <f>SUM(J146:J151)</f>
        <v>270</v>
      </c>
      <c r="K152" s="43">
        <f>J152/K3</f>
        <v>0.11330255979857323</v>
      </c>
    </row>
    <row r="154" spans="1:11" x14ac:dyDescent="0.25">
      <c r="A154" s="164" t="s">
        <v>272</v>
      </c>
      <c r="B154" s="165"/>
      <c r="C154" s="165"/>
      <c r="D154" s="165"/>
      <c r="E154" s="165"/>
      <c r="F154" s="165"/>
      <c r="G154" s="165"/>
      <c r="H154" s="165"/>
      <c r="I154" s="165"/>
      <c r="J154" s="165"/>
      <c r="K154" s="166"/>
    </row>
    <row r="155" spans="1:11" x14ac:dyDescent="0.25">
      <c r="A155" s="28" t="s">
        <v>18</v>
      </c>
      <c r="B155" s="29" t="s">
        <v>10</v>
      </c>
      <c r="C155" s="30"/>
      <c r="D155" s="30"/>
      <c r="E155" s="31"/>
      <c r="F155" s="29" t="s">
        <v>11</v>
      </c>
      <c r="G155" s="30"/>
      <c r="H155" s="30"/>
      <c r="I155" s="32"/>
      <c r="J155" s="28" t="s">
        <v>12</v>
      </c>
      <c r="K155" s="28" t="s">
        <v>13</v>
      </c>
    </row>
    <row r="156" spans="1:11" x14ac:dyDescent="0.25">
      <c r="A156" s="33">
        <v>11000</v>
      </c>
      <c r="B156" s="34" t="s">
        <v>260</v>
      </c>
      <c r="C156" s="35"/>
      <c r="D156" s="35"/>
      <c r="E156" s="36"/>
      <c r="F156" s="177" t="s">
        <v>296</v>
      </c>
      <c r="G156" s="178"/>
      <c r="H156" s="178"/>
      <c r="I156" s="179"/>
      <c r="J156" s="37" t="s">
        <v>287</v>
      </c>
      <c r="K156" s="38" t="e">
        <f>J156/K3</f>
        <v>#VALUE!</v>
      </c>
    </row>
    <row r="157" spans="1:11" x14ac:dyDescent="0.25">
      <c r="A157" s="33">
        <v>11001</v>
      </c>
      <c r="B157" s="34" t="s">
        <v>166</v>
      </c>
      <c r="C157" s="35"/>
      <c r="D157" s="35"/>
      <c r="E157" s="36"/>
      <c r="F157" s="152"/>
      <c r="G157" s="153"/>
      <c r="H157" s="153"/>
      <c r="I157" s="154"/>
      <c r="J157" s="37">
        <v>9521</v>
      </c>
      <c r="K157" s="38">
        <f>J157/K3</f>
        <v>3.9953839697859839</v>
      </c>
    </row>
    <row r="158" spans="1:11" x14ac:dyDescent="0.25">
      <c r="A158" s="33">
        <v>11002</v>
      </c>
      <c r="B158" s="34" t="s">
        <v>167</v>
      </c>
      <c r="C158" s="35"/>
      <c r="D158" s="35"/>
      <c r="E158" s="36"/>
      <c r="F158" s="152"/>
      <c r="G158" s="153"/>
      <c r="H158" s="153"/>
      <c r="I158" s="154"/>
      <c r="J158" s="37" t="s">
        <v>284</v>
      </c>
      <c r="K158" s="38" t="e">
        <f>J158/K3</f>
        <v>#VALUE!</v>
      </c>
    </row>
    <row r="159" spans="1:11" x14ac:dyDescent="0.25">
      <c r="A159" s="33">
        <v>11003</v>
      </c>
      <c r="B159" s="34" t="s">
        <v>168</v>
      </c>
      <c r="C159" s="35"/>
      <c r="D159" s="35"/>
      <c r="E159" s="36"/>
      <c r="F159" s="85"/>
      <c r="G159" s="83"/>
      <c r="H159" s="83"/>
      <c r="I159" s="84"/>
      <c r="J159" s="37"/>
      <c r="K159" s="38">
        <f>J159/K3</f>
        <v>0</v>
      </c>
    </row>
    <row r="160" spans="1:11" x14ac:dyDescent="0.25">
      <c r="A160" s="33">
        <v>11004</v>
      </c>
      <c r="B160" s="34" t="s">
        <v>168</v>
      </c>
      <c r="C160" s="35"/>
      <c r="D160" s="35"/>
      <c r="E160" s="36"/>
      <c r="F160" s="85"/>
      <c r="G160" s="83"/>
      <c r="H160" s="83"/>
      <c r="I160" s="84"/>
      <c r="J160" s="37"/>
      <c r="K160" s="38">
        <f>J160/K3</f>
        <v>0</v>
      </c>
    </row>
    <row r="161" spans="1:11" x14ac:dyDescent="0.25">
      <c r="A161" s="39"/>
      <c r="B161" s="167" t="s">
        <v>57</v>
      </c>
      <c r="C161" s="168"/>
      <c r="D161" s="168"/>
      <c r="E161" s="169"/>
      <c r="F161" s="40"/>
      <c r="G161" s="41"/>
      <c r="H161" s="41"/>
      <c r="I161" s="42"/>
      <c r="J161" s="43">
        <f>SUM(J156:J160)</f>
        <v>9521</v>
      </c>
      <c r="K161" s="43">
        <f>J161/K3</f>
        <v>3.9953839697859839</v>
      </c>
    </row>
    <row r="163" spans="1:11" x14ac:dyDescent="0.25">
      <c r="A163" s="164" t="s">
        <v>259</v>
      </c>
      <c r="B163" s="165"/>
      <c r="C163" s="165"/>
      <c r="D163" s="165"/>
      <c r="E163" s="165"/>
      <c r="F163" s="165"/>
      <c r="G163" s="165"/>
      <c r="H163" s="165"/>
      <c r="I163" s="165"/>
      <c r="J163" s="165"/>
      <c r="K163" s="166"/>
    </row>
    <row r="164" spans="1:11" x14ac:dyDescent="0.25">
      <c r="A164" s="28" t="s">
        <v>18</v>
      </c>
      <c r="B164" s="29" t="s">
        <v>10</v>
      </c>
      <c r="C164" s="30"/>
      <c r="D164" s="30"/>
      <c r="E164" s="31"/>
      <c r="F164" s="29" t="s">
        <v>11</v>
      </c>
      <c r="G164" s="30"/>
      <c r="H164" s="30"/>
      <c r="I164" s="32"/>
      <c r="J164" s="28" t="s">
        <v>12</v>
      </c>
      <c r="K164" s="28" t="s">
        <v>13</v>
      </c>
    </row>
    <row r="165" spans="1:11" x14ac:dyDescent="0.25">
      <c r="A165" s="33">
        <v>12000</v>
      </c>
      <c r="B165" s="187" t="s">
        <v>181</v>
      </c>
      <c r="C165" s="188"/>
      <c r="D165" s="188"/>
      <c r="E165" s="189"/>
      <c r="F165" s="177" t="s">
        <v>180</v>
      </c>
      <c r="G165" s="178"/>
      <c r="H165" s="178"/>
      <c r="I165" s="179"/>
      <c r="J165" s="37" t="s">
        <v>284</v>
      </c>
      <c r="K165" s="38" t="e">
        <f t="shared" ref="K165:K171" si="0">J165/$K$3</f>
        <v>#VALUE!</v>
      </c>
    </row>
    <row r="166" spans="1:11" ht="27.95" customHeight="1" x14ac:dyDescent="0.25">
      <c r="A166" s="33">
        <v>12001</v>
      </c>
      <c r="B166" s="187" t="s">
        <v>169</v>
      </c>
      <c r="C166" s="188"/>
      <c r="D166" s="188"/>
      <c r="E166" s="189"/>
      <c r="F166" s="171" t="s">
        <v>132</v>
      </c>
      <c r="G166" s="172"/>
      <c r="H166" s="172"/>
      <c r="I166" s="173"/>
      <c r="J166" s="37" t="s">
        <v>284</v>
      </c>
      <c r="K166" s="38" t="e">
        <f t="shared" si="0"/>
        <v>#VALUE!</v>
      </c>
    </row>
    <row r="167" spans="1:11" x14ac:dyDescent="0.25">
      <c r="A167" s="33">
        <v>12002</v>
      </c>
      <c r="B167" s="187" t="s">
        <v>170</v>
      </c>
      <c r="C167" s="188"/>
      <c r="D167" s="188"/>
      <c r="E167" s="189"/>
      <c r="F167" s="152" t="s">
        <v>172</v>
      </c>
      <c r="G167" s="153"/>
      <c r="H167" s="153"/>
      <c r="I167" s="154"/>
      <c r="J167" s="37" t="s">
        <v>284</v>
      </c>
      <c r="K167" s="38" t="e">
        <f t="shared" si="0"/>
        <v>#VALUE!</v>
      </c>
    </row>
    <row r="168" spans="1:11" x14ac:dyDescent="0.25">
      <c r="A168" s="33">
        <v>12003</v>
      </c>
      <c r="B168" s="187" t="s">
        <v>171</v>
      </c>
      <c r="C168" s="188"/>
      <c r="D168" s="188"/>
      <c r="E168" s="189"/>
      <c r="F168" s="152" t="s">
        <v>172</v>
      </c>
      <c r="G168" s="153"/>
      <c r="H168" s="153"/>
      <c r="I168" s="154"/>
      <c r="J168" s="37" t="s">
        <v>284</v>
      </c>
      <c r="K168" s="38" t="e">
        <f t="shared" si="0"/>
        <v>#VALUE!</v>
      </c>
    </row>
    <row r="169" spans="1:11" x14ac:dyDescent="0.25">
      <c r="A169" s="33">
        <v>12004</v>
      </c>
      <c r="B169" s="187" t="s">
        <v>182</v>
      </c>
      <c r="C169" s="188"/>
      <c r="D169" s="188"/>
      <c r="E169" s="189"/>
      <c r="F169" s="171" t="s">
        <v>175</v>
      </c>
      <c r="G169" s="172"/>
      <c r="H169" s="172"/>
      <c r="I169" s="173"/>
      <c r="J169" s="37" t="s">
        <v>284</v>
      </c>
      <c r="K169" s="38" t="e">
        <f t="shared" si="0"/>
        <v>#VALUE!</v>
      </c>
    </row>
    <row r="170" spans="1:11" x14ac:dyDescent="0.25">
      <c r="A170" s="33">
        <v>12005</v>
      </c>
      <c r="B170" s="34" t="s">
        <v>110</v>
      </c>
      <c r="C170" s="35"/>
      <c r="D170" s="35"/>
      <c r="E170" s="36"/>
      <c r="F170" s="152"/>
      <c r="G170" s="153"/>
      <c r="H170" s="153"/>
      <c r="I170" s="154"/>
      <c r="J170" s="37"/>
      <c r="K170" s="38">
        <f t="shared" si="0"/>
        <v>0</v>
      </c>
    </row>
    <row r="171" spans="1:11" x14ac:dyDescent="0.25">
      <c r="A171" s="33">
        <v>12006</v>
      </c>
      <c r="B171" s="158" t="s">
        <v>110</v>
      </c>
      <c r="C171" s="159"/>
      <c r="D171" s="159"/>
      <c r="E171" s="160"/>
      <c r="F171" s="171"/>
      <c r="G171" s="172"/>
      <c r="H171" s="172"/>
      <c r="I171" s="173"/>
      <c r="J171" s="37"/>
      <c r="K171" s="38">
        <f t="shared" si="0"/>
        <v>0</v>
      </c>
    </row>
    <row r="172" spans="1:11" x14ac:dyDescent="0.25">
      <c r="A172" s="39"/>
      <c r="B172" s="167" t="s">
        <v>57</v>
      </c>
      <c r="C172" s="168"/>
      <c r="D172" s="168"/>
      <c r="E172" s="169"/>
      <c r="F172" s="40"/>
      <c r="G172" s="41"/>
      <c r="H172" s="41"/>
      <c r="I172" s="42"/>
      <c r="J172" s="43">
        <f>SUM(J165:J171)</f>
        <v>0</v>
      </c>
      <c r="K172" s="43">
        <f>J172/K3</f>
        <v>0</v>
      </c>
    </row>
    <row r="174" spans="1:11" x14ac:dyDescent="0.25">
      <c r="A174" s="164" t="s">
        <v>261</v>
      </c>
      <c r="B174" s="165"/>
      <c r="C174" s="165"/>
      <c r="D174" s="165"/>
      <c r="E174" s="165"/>
      <c r="F174" s="165"/>
      <c r="G174" s="165"/>
      <c r="H174" s="165"/>
      <c r="I174" s="165"/>
      <c r="J174" s="165"/>
      <c r="K174" s="166"/>
    </row>
    <row r="175" spans="1:11" x14ac:dyDescent="0.25">
      <c r="A175" s="28" t="s">
        <v>18</v>
      </c>
      <c r="B175" s="29" t="s">
        <v>10</v>
      </c>
      <c r="C175" s="30"/>
      <c r="D175" s="30"/>
      <c r="E175" s="31"/>
      <c r="F175" s="29" t="s">
        <v>11</v>
      </c>
      <c r="G175" s="30"/>
      <c r="H175" s="30"/>
      <c r="I175" s="32"/>
      <c r="J175" s="28" t="s">
        <v>12</v>
      </c>
      <c r="K175" s="28" t="s">
        <v>13</v>
      </c>
    </row>
    <row r="176" spans="1:11" x14ac:dyDescent="0.25">
      <c r="A176" s="33">
        <v>13000</v>
      </c>
      <c r="B176" s="34" t="s">
        <v>173</v>
      </c>
      <c r="C176" s="35"/>
      <c r="D176" s="35"/>
      <c r="E176" s="36"/>
      <c r="F176" s="152" t="s">
        <v>262</v>
      </c>
      <c r="G176" s="153"/>
      <c r="H176" s="153"/>
      <c r="I176" s="154"/>
      <c r="J176" s="37">
        <v>11250</v>
      </c>
      <c r="K176" s="38">
        <f>J176/K3</f>
        <v>4.7209399916072181</v>
      </c>
    </row>
    <row r="177" spans="1:11" x14ac:dyDescent="0.25">
      <c r="A177" s="33">
        <v>13001</v>
      </c>
      <c r="B177" s="34" t="s">
        <v>93</v>
      </c>
      <c r="C177" s="35"/>
      <c r="D177" s="35"/>
      <c r="E177" s="36"/>
      <c r="F177" s="152" t="s">
        <v>176</v>
      </c>
      <c r="G177" s="153"/>
      <c r="H177" s="153"/>
      <c r="I177" s="154"/>
      <c r="J177" s="37">
        <v>1200</v>
      </c>
      <c r="K177" s="38">
        <f>J177/K3</f>
        <v>0.50356693243810324</v>
      </c>
    </row>
    <row r="178" spans="1:11" x14ac:dyDescent="0.25">
      <c r="A178" s="33">
        <v>13002</v>
      </c>
      <c r="B178" s="34" t="s">
        <v>174</v>
      </c>
      <c r="C178" s="35"/>
      <c r="D178" s="35"/>
      <c r="E178" s="36"/>
      <c r="F178" s="152"/>
      <c r="G178" s="153"/>
      <c r="H178" s="153"/>
      <c r="I178" s="154"/>
      <c r="J178" s="37" t="s">
        <v>287</v>
      </c>
      <c r="K178" s="38" t="e">
        <f>J178/K3</f>
        <v>#VALUE!</v>
      </c>
    </row>
    <row r="179" spans="1:11" ht="23.1" customHeight="1" x14ac:dyDescent="0.25">
      <c r="A179" s="33">
        <v>13003</v>
      </c>
      <c r="B179" s="34" t="s">
        <v>98</v>
      </c>
      <c r="C179" s="35"/>
      <c r="D179" s="35"/>
      <c r="E179" s="36"/>
      <c r="F179" s="171" t="s">
        <v>177</v>
      </c>
      <c r="G179" s="153"/>
      <c r="H179" s="153"/>
      <c r="I179" s="154"/>
      <c r="J179" s="37"/>
      <c r="K179" s="38">
        <f>J179/K3</f>
        <v>0</v>
      </c>
    </row>
    <row r="180" spans="1:11" x14ac:dyDescent="0.25">
      <c r="A180" s="33">
        <v>13004</v>
      </c>
      <c r="B180" s="158" t="s">
        <v>92</v>
      </c>
      <c r="C180" s="159"/>
      <c r="D180" s="159"/>
      <c r="E180" s="160"/>
      <c r="F180" s="152" t="s">
        <v>178</v>
      </c>
      <c r="G180" s="153"/>
      <c r="H180" s="153"/>
      <c r="I180" s="154"/>
      <c r="J180" s="37">
        <v>720</v>
      </c>
      <c r="K180" s="38">
        <f>J180/K3</f>
        <v>0.30214015946286193</v>
      </c>
    </row>
    <row r="181" spans="1:11" x14ac:dyDescent="0.25">
      <c r="A181" s="33">
        <v>13005</v>
      </c>
      <c r="B181" s="158" t="s">
        <v>94</v>
      </c>
      <c r="C181" s="159"/>
      <c r="D181" s="159"/>
      <c r="E181" s="160"/>
      <c r="F181" s="171" t="s">
        <v>132</v>
      </c>
      <c r="G181" s="172"/>
      <c r="H181" s="172"/>
      <c r="I181" s="173"/>
      <c r="J181" s="37"/>
      <c r="K181" s="38">
        <f>J181/K3</f>
        <v>0</v>
      </c>
    </row>
    <row r="182" spans="1:11" x14ac:dyDescent="0.25">
      <c r="A182" s="33">
        <v>13006</v>
      </c>
      <c r="B182" s="34" t="s">
        <v>94</v>
      </c>
      <c r="C182" s="35"/>
      <c r="D182" s="35"/>
      <c r="E182" s="36"/>
      <c r="F182" s="152"/>
      <c r="G182" s="153"/>
      <c r="H182" s="153"/>
      <c r="I182" s="154"/>
      <c r="J182" s="37"/>
      <c r="K182" s="38">
        <f>J182/K3</f>
        <v>0</v>
      </c>
    </row>
    <row r="183" spans="1:11" x14ac:dyDescent="0.25">
      <c r="A183" s="39"/>
      <c r="B183" s="167" t="s">
        <v>57</v>
      </c>
      <c r="C183" s="168"/>
      <c r="D183" s="168"/>
      <c r="E183" s="169"/>
      <c r="F183" s="40"/>
      <c r="G183" s="41"/>
      <c r="H183" s="41"/>
      <c r="I183" s="42"/>
      <c r="J183" s="43">
        <f>SUM(J176:J182)</f>
        <v>13170</v>
      </c>
      <c r="K183" s="43">
        <f>J183/K3</f>
        <v>5.5266470835081831</v>
      </c>
    </row>
    <row r="185" spans="1:11" x14ac:dyDescent="0.25">
      <c r="A185" s="164" t="s">
        <v>269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6"/>
    </row>
    <row r="186" spans="1:11" x14ac:dyDescent="0.25">
      <c r="A186" s="28" t="s">
        <v>18</v>
      </c>
      <c r="B186" s="29" t="s">
        <v>10</v>
      </c>
      <c r="C186" s="30"/>
      <c r="D186" s="30"/>
      <c r="E186" s="31"/>
      <c r="F186" s="29" t="s">
        <v>11</v>
      </c>
      <c r="G186" s="30"/>
      <c r="H186" s="30"/>
      <c r="I186" s="32"/>
      <c r="J186" s="28" t="s">
        <v>12</v>
      </c>
      <c r="K186" s="28" t="s">
        <v>13</v>
      </c>
    </row>
    <row r="187" spans="1:11" x14ac:dyDescent="0.25">
      <c r="A187" s="33">
        <v>14000</v>
      </c>
      <c r="B187" s="34" t="s">
        <v>183</v>
      </c>
      <c r="C187" s="35"/>
      <c r="D187" s="35"/>
      <c r="E187" s="36"/>
      <c r="F187" s="152"/>
      <c r="G187" s="153"/>
      <c r="H187" s="153"/>
      <c r="I187" s="154"/>
      <c r="J187" s="37">
        <v>50510</v>
      </c>
      <c r="K187" s="38">
        <f>J187/K3</f>
        <v>21.195971464540495</v>
      </c>
    </row>
    <row r="188" spans="1:11" x14ac:dyDescent="0.25">
      <c r="A188" s="33">
        <v>14001</v>
      </c>
      <c r="B188" s="34" t="s">
        <v>184</v>
      </c>
      <c r="C188" s="35"/>
      <c r="D188" s="35"/>
      <c r="E188" s="36"/>
      <c r="F188" s="152"/>
      <c r="G188" s="153"/>
      <c r="H188" s="153"/>
      <c r="I188" s="154"/>
      <c r="J188" s="37" t="s">
        <v>284</v>
      </c>
      <c r="K188" s="38" t="e">
        <f>J188/K3</f>
        <v>#VALUE!</v>
      </c>
    </row>
    <row r="189" spans="1:11" x14ac:dyDescent="0.25">
      <c r="A189" s="33">
        <v>14002</v>
      </c>
      <c r="B189" s="34" t="s">
        <v>84</v>
      </c>
      <c r="C189" s="35"/>
      <c r="D189" s="35"/>
      <c r="E189" s="36"/>
      <c r="F189" s="152"/>
      <c r="G189" s="153"/>
      <c r="H189" s="153"/>
      <c r="I189" s="154"/>
      <c r="J189" s="37" t="s">
        <v>291</v>
      </c>
      <c r="K189" s="38" t="e">
        <f>J189/K3</f>
        <v>#VALUE!</v>
      </c>
    </row>
    <row r="190" spans="1:11" x14ac:dyDescent="0.25">
      <c r="A190" s="33">
        <v>14003</v>
      </c>
      <c r="B190" s="158" t="s">
        <v>112</v>
      </c>
      <c r="C190" s="159"/>
      <c r="D190" s="159"/>
      <c r="E190" s="160"/>
      <c r="F190" s="152" t="s">
        <v>293</v>
      </c>
      <c r="G190" s="153"/>
      <c r="H190" s="153"/>
      <c r="I190" s="154"/>
      <c r="J190" s="37" t="s">
        <v>291</v>
      </c>
      <c r="K190" s="38" t="e">
        <f>J190/K3</f>
        <v>#VALUE!</v>
      </c>
    </row>
    <row r="191" spans="1:11" x14ac:dyDescent="0.25">
      <c r="A191" s="33">
        <v>14004</v>
      </c>
      <c r="B191" s="34" t="s">
        <v>85</v>
      </c>
      <c r="C191" s="35"/>
      <c r="D191" s="35"/>
      <c r="E191" s="36"/>
      <c r="F191" s="152"/>
      <c r="G191" s="153"/>
      <c r="H191" s="153"/>
      <c r="I191" s="154"/>
      <c r="J191" s="37" t="s">
        <v>284</v>
      </c>
      <c r="K191" s="38" t="e">
        <f>J191/K3</f>
        <v>#VALUE!</v>
      </c>
    </row>
    <row r="192" spans="1:11" x14ac:dyDescent="0.25">
      <c r="A192" s="33">
        <v>14005</v>
      </c>
      <c r="B192" s="34" t="s">
        <v>185</v>
      </c>
      <c r="C192" s="35"/>
      <c r="D192" s="35"/>
      <c r="E192" s="36"/>
      <c r="F192" s="152" t="s">
        <v>292</v>
      </c>
      <c r="G192" s="153"/>
      <c r="H192" s="153"/>
      <c r="I192" s="154"/>
      <c r="J192" s="37" t="s">
        <v>284</v>
      </c>
      <c r="K192" s="38" t="e">
        <f>J192/K3</f>
        <v>#VALUE!</v>
      </c>
    </row>
    <row r="193" spans="1:11" x14ac:dyDescent="0.25">
      <c r="A193" s="33">
        <v>14006</v>
      </c>
      <c r="B193" s="34" t="s">
        <v>186</v>
      </c>
      <c r="C193" s="35"/>
      <c r="D193" s="35"/>
      <c r="E193" s="36"/>
      <c r="F193" s="152" t="s">
        <v>187</v>
      </c>
      <c r="G193" s="153"/>
      <c r="H193" s="153"/>
      <c r="I193" s="154"/>
      <c r="J193" s="37" t="s">
        <v>284</v>
      </c>
      <c r="K193" s="38" t="e">
        <f>J193/K3</f>
        <v>#VALUE!</v>
      </c>
    </row>
    <row r="194" spans="1:11" x14ac:dyDescent="0.25">
      <c r="A194" s="33">
        <v>14007</v>
      </c>
      <c r="B194" s="34" t="s">
        <v>192</v>
      </c>
      <c r="C194" s="35"/>
      <c r="D194" s="35"/>
      <c r="E194" s="36"/>
      <c r="F194" s="152" t="s">
        <v>193</v>
      </c>
      <c r="G194" s="153"/>
      <c r="H194" s="153"/>
      <c r="I194" s="154"/>
      <c r="J194" s="37" t="s">
        <v>284</v>
      </c>
      <c r="K194" s="38" t="e">
        <f>J194/K3</f>
        <v>#VALUE!</v>
      </c>
    </row>
    <row r="195" spans="1:11" x14ac:dyDescent="0.25">
      <c r="A195" s="33">
        <v>14008</v>
      </c>
      <c r="B195" s="34" t="s">
        <v>188</v>
      </c>
      <c r="C195" s="35"/>
      <c r="D195" s="35"/>
      <c r="E195" s="36"/>
      <c r="F195" s="152" t="s">
        <v>263</v>
      </c>
      <c r="G195" s="153"/>
      <c r="H195" s="153"/>
      <c r="I195" s="154"/>
      <c r="J195" s="37" t="s">
        <v>287</v>
      </c>
      <c r="K195" s="38" t="e">
        <f>J195/K3</f>
        <v>#VALUE!</v>
      </c>
    </row>
    <row r="196" spans="1:11" x14ac:dyDescent="0.25">
      <c r="A196" s="33">
        <v>14009</v>
      </c>
      <c r="B196" s="34" t="s">
        <v>189</v>
      </c>
      <c r="C196" s="35"/>
      <c r="D196" s="35"/>
      <c r="E196" s="36"/>
      <c r="F196" s="152" t="s">
        <v>190</v>
      </c>
      <c r="G196" s="153"/>
      <c r="H196" s="153"/>
      <c r="I196" s="154"/>
      <c r="J196" s="37" t="s">
        <v>284</v>
      </c>
      <c r="K196" s="38" t="e">
        <f>J196/K3</f>
        <v>#VALUE!</v>
      </c>
    </row>
    <row r="197" spans="1:11" x14ac:dyDescent="0.25">
      <c r="A197" s="33">
        <v>14010</v>
      </c>
      <c r="B197" s="34" t="s">
        <v>191</v>
      </c>
      <c r="C197" s="35"/>
      <c r="D197" s="35"/>
      <c r="E197" s="36"/>
      <c r="F197" s="152"/>
      <c r="G197" s="153"/>
      <c r="H197" s="153"/>
      <c r="I197" s="154"/>
      <c r="J197" s="37" t="s">
        <v>284</v>
      </c>
      <c r="K197" s="38" t="e">
        <f>J197/K3</f>
        <v>#VALUE!</v>
      </c>
    </row>
    <row r="198" spans="1:11" x14ac:dyDescent="0.25">
      <c r="A198" s="33">
        <v>14011</v>
      </c>
      <c r="B198" s="34" t="s">
        <v>86</v>
      </c>
      <c r="C198" s="35"/>
      <c r="D198" s="35"/>
      <c r="E198" s="36"/>
      <c r="F198" s="85"/>
      <c r="G198" s="83"/>
      <c r="H198" s="83"/>
      <c r="I198" s="84"/>
      <c r="J198" s="37"/>
      <c r="K198" s="38">
        <f>J198/K3</f>
        <v>0</v>
      </c>
    </row>
    <row r="199" spans="1:11" x14ac:dyDescent="0.25">
      <c r="A199" s="33">
        <v>14012</v>
      </c>
      <c r="B199" s="34" t="s">
        <v>86</v>
      </c>
      <c r="C199" s="35"/>
      <c r="D199" s="35"/>
      <c r="E199" s="36"/>
      <c r="F199" s="85"/>
      <c r="G199" s="83"/>
      <c r="H199" s="83"/>
      <c r="I199" s="84"/>
      <c r="J199" s="37"/>
      <c r="K199" s="38">
        <f>J199/K3</f>
        <v>0</v>
      </c>
    </row>
    <row r="200" spans="1:11" x14ac:dyDescent="0.25">
      <c r="A200" s="39"/>
      <c r="B200" s="167" t="s">
        <v>57</v>
      </c>
      <c r="C200" s="168"/>
      <c r="D200" s="168"/>
      <c r="E200" s="169"/>
      <c r="F200" s="40"/>
      <c r="G200" s="41"/>
      <c r="H200" s="41"/>
      <c r="I200" s="42"/>
      <c r="J200" s="43">
        <f>SUM(J187:J199)</f>
        <v>50510</v>
      </c>
      <c r="K200" s="43">
        <f>J200/K3</f>
        <v>21.195971464540495</v>
      </c>
    </row>
    <row r="202" spans="1:11" x14ac:dyDescent="0.25">
      <c r="A202" s="164" t="s">
        <v>270</v>
      </c>
      <c r="B202" s="165"/>
      <c r="C202" s="165"/>
      <c r="D202" s="165"/>
      <c r="E202" s="165"/>
      <c r="F202" s="165"/>
      <c r="G202" s="165"/>
      <c r="H202" s="165"/>
      <c r="I202" s="165"/>
      <c r="J202" s="165"/>
      <c r="K202" s="166"/>
    </row>
    <row r="203" spans="1:11" x14ac:dyDescent="0.25">
      <c r="A203" s="28" t="s">
        <v>18</v>
      </c>
      <c r="B203" s="29" t="s">
        <v>10</v>
      </c>
      <c r="C203" s="30"/>
      <c r="D203" s="30"/>
      <c r="E203" s="31"/>
      <c r="F203" s="29" t="s">
        <v>11</v>
      </c>
      <c r="G203" s="30"/>
      <c r="H203" s="30"/>
      <c r="I203" s="32"/>
      <c r="J203" s="28" t="s">
        <v>12</v>
      </c>
      <c r="K203" s="28" t="s">
        <v>13</v>
      </c>
    </row>
    <row r="204" spans="1:11" x14ac:dyDescent="0.25">
      <c r="A204" s="33">
        <v>15000</v>
      </c>
      <c r="B204" s="34" t="s">
        <v>207</v>
      </c>
      <c r="C204" s="35"/>
      <c r="D204" s="35"/>
      <c r="E204" s="36"/>
      <c r="F204" s="152" t="s">
        <v>132</v>
      </c>
      <c r="G204" s="153"/>
      <c r="H204" s="153"/>
      <c r="I204" s="154"/>
      <c r="J204" s="37" t="s">
        <v>284</v>
      </c>
      <c r="K204" s="38" t="e">
        <f>J204/K3</f>
        <v>#VALUE!</v>
      </c>
    </row>
    <row r="205" spans="1:11" x14ac:dyDescent="0.25">
      <c r="A205" s="33">
        <v>15001</v>
      </c>
      <c r="B205" s="34" t="s">
        <v>206</v>
      </c>
      <c r="C205" s="35"/>
      <c r="D205" s="35"/>
      <c r="E205" s="36"/>
      <c r="F205" s="85" t="s">
        <v>294</v>
      </c>
      <c r="G205" s="83"/>
      <c r="H205" s="83"/>
      <c r="I205" s="84"/>
      <c r="J205" s="37" t="s">
        <v>284</v>
      </c>
      <c r="K205" s="38"/>
    </row>
    <row r="206" spans="1:11" x14ac:dyDescent="0.25">
      <c r="A206" s="33">
        <v>15002</v>
      </c>
      <c r="B206" s="34" t="s">
        <v>208</v>
      </c>
      <c r="C206" s="35"/>
      <c r="D206" s="35"/>
      <c r="E206" s="36"/>
      <c r="F206" s="85"/>
      <c r="G206" s="83"/>
      <c r="H206" s="83"/>
      <c r="I206" s="84"/>
      <c r="J206" s="37">
        <v>72420</v>
      </c>
      <c r="K206" s="38"/>
    </row>
    <row r="207" spans="1:11" x14ac:dyDescent="0.25">
      <c r="A207" s="33">
        <v>15003</v>
      </c>
      <c r="B207" s="34" t="s">
        <v>209</v>
      </c>
      <c r="C207" s="35"/>
      <c r="D207" s="35"/>
      <c r="E207" s="36"/>
      <c r="F207" s="85"/>
      <c r="G207" s="83"/>
      <c r="H207" s="83"/>
      <c r="I207" s="84"/>
      <c r="J207" s="37" t="s">
        <v>282</v>
      </c>
      <c r="K207" s="38"/>
    </row>
    <row r="208" spans="1:11" x14ac:dyDescent="0.25">
      <c r="A208" s="33">
        <v>15004</v>
      </c>
      <c r="B208" s="34" t="s">
        <v>211</v>
      </c>
      <c r="C208" s="35"/>
      <c r="D208" s="35"/>
      <c r="E208" s="36"/>
      <c r="F208" s="152" t="s">
        <v>210</v>
      </c>
      <c r="G208" s="153"/>
      <c r="H208" s="153"/>
      <c r="I208" s="154"/>
      <c r="J208" s="37" t="s">
        <v>284</v>
      </c>
      <c r="K208" s="38"/>
    </row>
    <row r="209" spans="1:11" x14ac:dyDescent="0.25">
      <c r="A209" s="33">
        <v>15005</v>
      </c>
      <c r="B209" s="34" t="s">
        <v>212</v>
      </c>
      <c r="C209" s="35"/>
      <c r="D209" s="35"/>
      <c r="E209" s="36"/>
      <c r="F209" s="85"/>
      <c r="G209" s="83"/>
      <c r="H209" s="83"/>
      <c r="I209" s="84"/>
      <c r="J209" s="37" t="s">
        <v>284</v>
      </c>
      <c r="K209" s="38"/>
    </row>
    <row r="210" spans="1:11" ht="36.950000000000003" customHeight="1" x14ac:dyDescent="0.25">
      <c r="A210" s="33">
        <v>15006</v>
      </c>
      <c r="B210" s="34" t="s">
        <v>213</v>
      </c>
      <c r="C210" s="35"/>
      <c r="D210" s="35"/>
      <c r="E210" s="36"/>
      <c r="F210" s="171" t="s">
        <v>214</v>
      </c>
      <c r="G210" s="153"/>
      <c r="H210" s="153"/>
      <c r="I210" s="154"/>
      <c r="J210" s="37" t="s">
        <v>282</v>
      </c>
      <c r="K210" s="38"/>
    </row>
    <row r="211" spans="1:11" ht="45.95" customHeight="1" x14ac:dyDescent="0.25">
      <c r="A211" s="33">
        <v>15007</v>
      </c>
      <c r="B211" s="34" t="s">
        <v>195</v>
      </c>
      <c r="C211" s="35"/>
      <c r="D211" s="35"/>
      <c r="E211" s="36"/>
      <c r="F211" s="171" t="s">
        <v>215</v>
      </c>
      <c r="G211" s="153"/>
      <c r="H211" s="153"/>
      <c r="I211" s="154"/>
      <c r="J211" s="37">
        <v>10950</v>
      </c>
      <c r="K211" s="38">
        <f>J211/K3</f>
        <v>4.5950482584976919</v>
      </c>
    </row>
    <row r="212" spans="1:11" ht="36" customHeight="1" x14ac:dyDescent="0.25">
      <c r="A212" s="33">
        <v>15008</v>
      </c>
      <c r="B212" s="34" t="s">
        <v>196</v>
      </c>
      <c r="C212" s="35"/>
      <c r="D212" s="35"/>
      <c r="E212" s="36"/>
      <c r="F212" s="171" t="s">
        <v>216</v>
      </c>
      <c r="G212" s="153"/>
      <c r="H212" s="153"/>
      <c r="I212" s="154"/>
      <c r="J212" s="37" t="s">
        <v>284</v>
      </c>
      <c r="K212" s="38"/>
    </row>
    <row r="213" spans="1:11" ht="23.1" customHeight="1" x14ac:dyDescent="0.25">
      <c r="A213" s="33">
        <v>15009</v>
      </c>
      <c r="B213" s="158" t="s">
        <v>197</v>
      </c>
      <c r="C213" s="159"/>
      <c r="D213" s="159"/>
      <c r="E213" s="160"/>
      <c r="F213" s="171" t="s">
        <v>194</v>
      </c>
      <c r="G213" s="172"/>
      <c r="H213" s="172"/>
      <c r="I213" s="173"/>
      <c r="J213" s="37" t="s">
        <v>282</v>
      </c>
      <c r="K213" s="38" t="e">
        <f>J213/$K$3</f>
        <v>#VALUE!</v>
      </c>
    </row>
    <row r="214" spans="1:11" ht="24.95" customHeight="1" x14ac:dyDescent="0.25">
      <c r="A214" s="33">
        <v>15010</v>
      </c>
      <c r="B214" s="34" t="s">
        <v>203</v>
      </c>
      <c r="F214" s="171" t="s">
        <v>204</v>
      </c>
      <c r="G214" s="172"/>
      <c r="H214" s="172"/>
      <c r="I214" s="173"/>
      <c r="J214" s="37" t="s">
        <v>284</v>
      </c>
      <c r="K214" s="38" t="e">
        <f>J214/$K$3</f>
        <v>#VALUE!</v>
      </c>
    </row>
    <row r="215" spans="1:11" x14ac:dyDescent="0.25">
      <c r="A215" s="33">
        <v>15011</v>
      </c>
      <c r="B215" s="34" t="s">
        <v>82</v>
      </c>
      <c r="C215" s="35"/>
      <c r="D215" s="35"/>
      <c r="E215" s="36"/>
      <c r="F215" s="152" t="s">
        <v>200</v>
      </c>
      <c r="G215" s="153"/>
      <c r="H215" s="153"/>
      <c r="I215" s="154"/>
      <c r="J215" s="37" t="s">
        <v>284</v>
      </c>
      <c r="K215" s="38" t="e">
        <f>J215/K3</f>
        <v>#VALUE!</v>
      </c>
    </row>
    <row r="216" spans="1:11" x14ac:dyDescent="0.25">
      <c r="A216" s="33">
        <v>15012</v>
      </c>
      <c r="B216" s="34" t="s">
        <v>199</v>
      </c>
      <c r="C216" s="35"/>
      <c r="D216" s="35"/>
      <c r="E216" s="36"/>
      <c r="F216" s="152" t="s">
        <v>202</v>
      </c>
      <c r="G216" s="153"/>
      <c r="H216" s="153"/>
      <c r="I216" s="154"/>
      <c r="J216" s="37" t="s">
        <v>282</v>
      </c>
      <c r="K216" s="38" t="e">
        <f>J216/K3</f>
        <v>#VALUE!</v>
      </c>
    </row>
    <row r="217" spans="1:11" x14ac:dyDescent="0.25">
      <c r="A217" s="33">
        <v>15013</v>
      </c>
      <c r="B217" s="34" t="s">
        <v>198</v>
      </c>
      <c r="C217" s="35"/>
      <c r="D217" s="35"/>
      <c r="E217" s="36"/>
      <c r="F217" s="152" t="s">
        <v>118</v>
      </c>
      <c r="G217" s="153"/>
      <c r="H217" s="153"/>
      <c r="I217" s="154"/>
      <c r="J217" s="37"/>
      <c r="K217" s="38">
        <f>J217/K3</f>
        <v>0</v>
      </c>
    </row>
    <row r="218" spans="1:11" x14ac:dyDescent="0.25">
      <c r="A218" s="33">
        <v>15014</v>
      </c>
      <c r="B218" s="180" t="s">
        <v>201</v>
      </c>
      <c r="C218" s="181"/>
      <c r="D218" s="181"/>
      <c r="E218" s="182"/>
      <c r="F218" s="170"/>
      <c r="G218" s="153"/>
      <c r="H218" s="153"/>
      <c r="I218" s="154"/>
      <c r="J218" s="37" t="s">
        <v>284</v>
      </c>
      <c r="K218" s="38" t="e">
        <f>J218/K3</f>
        <v>#VALUE!</v>
      </c>
    </row>
    <row r="219" spans="1:11" x14ac:dyDescent="0.25">
      <c r="A219" s="33">
        <v>15015</v>
      </c>
      <c r="B219" s="34" t="s">
        <v>83</v>
      </c>
      <c r="C219" s="35"/>
      <c r="D219" s="35"/>
      <c r="E219" s="36"/>
      <c r="F219" s="152"/>
      <c r="G219" s="153"/>
      <c r="H219" s="153"/>
      <c r="I219" s="154"/>
      <c r="J219" s="37"/>
      <c r="K219" s="38">
        <f>J219/K3</f>
        <v>0</v>
      </c>
    </row>
    <row r="220" spans="1:11" x14ac:dyDescent="0.25">
      <c r="A220" s="33">
        <v>15016</v>
      </c>
      <c r="B220" s="34" t="s">
        <v>83</v>
      </c>
      <c r="C220" s="35"/>
      <c r="D220" s="35"/>
      <c r="E220" s="36"/>
      <c r="F220" s="152"/>
      <c r="G220" s="153"/>
      <c r="H220" s="153"/>
      <c r="I220" s="154"/>
      <c r="J220" s="37"/>
      <c r="K220" s="38">
        <f>J220/K3</f>
        <v>0</v>
      </c>
    </row>
    <row r="221" spans="1:11" x14ac:dyDescent="0.25">
      <c r="A221" s="39"/>
      <c r="B221" s="167" t="s">
        <v>57</v>
      </c>
      <c r="C221" s="168"/>
      <c r="D221" s="168"/>
      <c r="E221" s="169"/>
      <c r="F221" s="40"/>
      <c r="G221" s="41"/>
      <c r="H221" s="41"/>
      <c r="I221" s="42"/>
      <c r="J221" s="43">
        <f>SUM(J204:J220)</f>
        <v>83370</v>
      </c>
      <c r="K221" s="43">
        <f>J221/K3</f>
        <v>34.985312631137219</v>
      </c>
    </row>
    <row r="223" spans="1:11" x14ac:dyDescent="0.25">
      <c r="A223" s="164" t="s">
        <v>271</v>
      </c>
      <c r="B223" s="165"/>
      <c r="C223" s="165"/>
      <c r="D223" s="165"/>
      <c r="E223" s="165"/>
      <c r="F223" s="165"/>
      <c r="G223" s="165"/>
      <c r="H223" s="165"/>
      <c r="I223" s="165"/>
      <c r="J223" s="165"/>
      <c r="K223" s="166"/>
    </row>
    <row r="224" spans="1:11" x14ac:dyDescent="0.25">
      <c r="A224" s="28" t="s">
        <v>18</v>
      </c>
      <c r="B224" s="29" t="s">
        <v>10</v>
      </c>
      <c r="C224" s="30"/>
      <c r="D224" s="30"/>
      <c r="E224" s="31"/>
      <c r="F224" s="29" t="s">
        <v>11</v>
      </c>
      <c r="G224" s="30"/>
      <c r="H224" s="30"/>
      <c r="I224" s="32"/>
      <c r="J224" s="28" t="s">
        <v>12</v>
      </c>
      <c r="K224" s="28" t="s">
        <v>13</v>
      </c>
    </row>
    <row r="225" spans="1:11" x14ac:dyDescent="0.25">
      <c r="A225" s="33">
        <v>16000</v>
      </c>
      <c r="B225" s="34" t="s">
        <v>217</v>
      </c>
      <c r="C225" s="35"/>
      <c r="D225" s="35"/>
      <c r="E225" s="36"/>
      <c r="F225" s="152" t="s">
        <v>132</v>
      </c>
      <c r="G225" s="153"/>
      <c r="H225" s="153"/>
      <c r="I225" s="154"/>
      <c r="J225" s="37" t="s">
        <v>284</v>
      </c>
      <c r="K225" s="38" t="e">
        <f>J225/K3</f>
        <v>#VALUE!</v>
      </c>
    </row>
    <row r="226" spans="1:11" ht="21.95" customHeight="1" x14ac:dyDescent="0.25">
      <c r="A226" s="33">
        <v>16001</v>
      </c>
      <c r="B226" s="34" t="s">
        <v>218</v>
      </c>
      <c r="C226" s="35"/>
      <c r="D226" s="35"/>
      <c r="E226" s="36"/>
      <c r="F226" s="171" t="s">
        <v>295</v>
      </c>
      <c r="G226" s="172"/>
      <c r="H226" s="172"/>
      <c r="I226" s="173"/>
      <c r="J226" s="37">
        <v>47400</v>
      </c>
      <c r="K226" s="38">
        <f>J226/K3</f>
        <v>19.890893831305078</v>
      </c>
    </row>
    <row r="227" spans="1:11" x14ac:dyDescent="0.25">
      <c r="A227" s="33">
        <v>16002</v>
      </c>
      <c r="B227" s="34" t="s">
        <v>219</v>
      </c>
      <c r="C227" s="35"/>
      <c r="D227" s="35"/>
      <c r="E227" s="36"/>
      <c r="F227" s="152" t="s">
        <v>132</v>
      </c>
      <c r="G227" s="153"/>
      <c r="H227" s="153"/>
      <c r="I227" s="154"/>
      <c r="J227" s="37" t="s">
        <v>284</v>
      </c>
      <c r="K227" s="38" t="e">
        <f>J227/K3</f>
        <v>#VALUE!</v>
      </c>
    </row>
    <row r="228" spans="1:11" x14ac:dyDescent="0.25">
      <c r="A228" s="33">
        <v>16003</v>
      </c>
      <c r="B228" s="34" t="s">
        <v>224</v>
      </c>
      <c r="C228" s="35"/>
      <c r="D228" s="35"/>
      <c r="E228" s="36"/>
      <c r="F228" s="152" t="s">
        <v>132</v>
      </c>
      <c r="G228" s="153"/>
      <c r="H228" s="153"/>
      <c r="I228" s="154"/>
      <c r="J228" s="37"/>
      <c r="K228" s="38">
        <f>J228/K3</f>
        <v>0</v>
      </c>
    </row>
    <row r="229" spans="1:11" x14ac:dyDescent="0.25">
      <c r="A229" s="33">
        <v>16004</v>
      </c>
      <c r="B229" s="34" t="s">
        <v>225</v>
      </c>
      <c r="C229" s="35"/>
      <c r="D229" s="35"/>
      <c r="E229" s="36"/>
      <c r="F229" s="152" t="s">
        <v>226</v>
      </c>
      <c r="G229" s="153"/>
      <c r="H229" s="153"/>
      <c r="I229" s="154"/>
      <c r="J229" s="37" t="s">
        <v>284</v>
      </c>
      <c r="K229" s="38" t="e">
        <f>J229/K3</f>
        <v>#VALUE!</v>
      </c>
    </row>
    <row r="230" spans="1:11" x14ac:dyDescent="0.25">
      <c r="A230" s="33">
        <v>16005</v>
      </c>
      <c r="B230" s="34" t="s">
        <v>90</v>
      </c>
      <c r="C230" s="35"/>
      <c r="D230" s="35"/>
      <c r="E230" s="36"/>
      <c r="F230" s="152" t="s">
        <v>132</v>
      </c>
      <c r="G230" s="153"/>
      <c r="H230" s="153"/>
      <c r="I230" s="154"/>
      <c r="J230" s="37" t="s">
        <v>284</v>
      </c>
      <c r="K230" s="38" t="e">
        <f>J230/K3</f>
        <v>#VALUE!</v>
      </c>
    </row>
    <row r="231" spans="1:11" x14ac:dyDescent="0.25">
      <c r="A231" s="33">
        <v>16006</v>
      </c>
      <c r="B231" s="34" t="s">
        <v>87</v>
      </c>
      <c r="C231" s="35"/>
      <c r="D231" s="35"/>
      <c r="E231" s="36"/>
      <c r="F231" s="152"/>
      <c r="G231" s="153"/>
      <c r="H231" s="153"/>
      <c r="I231" s="154"/>
      <c r="J231" s="37" t="s">
        <v>284</v>
      </c>
      <c r="K231" s="38" t="e">
        <f>J231/K3</f>
        <v>#VALUE!</v>
      </c>
    </row>
    <row r="232" spans="1:11" x14ac:dyDescent="0.25">
      <c r="A232" s="33">
        <v>16007</v>
      </c>
      <c r="B232" s="34" t="s">
        <v>88</v>
      </c>
      <c r="C232" s="35"/>
      <c r="D232" s="35"/>
      <c r="E232" s="36"/>
      <c r="F232" s="152"/>
      <c r="G232" s="153"/>
      <c r="H232" s="153"/>
      <c r="I232" s="154"/>
      <c r="J232" s="37" t="s">
        <v>284</v>
      </c>
      <c r="K232" s="38" t="e">
        <f>J232/K3</f>
        <v>#VALUE!</v>
      </c>
    </row>
    <row r="233" spans="1:11" ht="24.95" customHeight="1" x14ac:dyDescent="0.25">
      <c r="A233" s="33">
        <v>16008</v>
      </c>
      <c r="B233" s="158" t="s">
        <v>221</v>
      </c>
      <c r="C233" s="159"/>
      <c r="D233" s="159"/>
      <c r="E233" s="160"/>
      <c r="F233" s="171"/>
      <c r="G233" s="172"/>
      <c r="H233" s="172"/>
      <c r="I233" s="173"/>
      <c r="J233" s="37" t="s">
        <v>284</v>
      </c>
      <c r="K233" s="38" t="e">
        <f>J233/K3</f>
        <v>#VALUE!</v>
      </c>
    </row>
    <row r="234" spans="1:11" ht="32.1" customHeight="1" x14ac:dyDescent="0.25">
      <c r="A234" s="33">
        <v>16009</v>
      </c>
      <c r="B234" s="158" t="s">
        <v>222</v>
      </c>
      <c r="C234" s="159"/>
      <c r="D234" s="159"/>
      <c r="E234" s="160"/>
      <c r="F234" s="171"/>
      <c r="G234" s="172"/>
      <c r="H234" s="172"/>
      <c r="I234" s="173"/>
      <c r="J234" s="37" t="s">
        <v>284</v>
      </c>
      <c r="K234" s="38" t="e">
        <f>J234/K3</f>
        <v>#VALUE!</v>
      </c>
    </row>
    <row r="235" spans="1:11" ht="24.95" customHeight="1" x14ac:dyDescent="0.25">
      <c r="A235" s="33">
        <v>16010</v>
      </c>
      <c r="B235" s="158" t="s">
        <v>231</v>
      </c>
      <c r="C235" s="159"/>
      <c r="D235" s="159"/>
      <c r="E235" s="160"/>
      <c r="F235" s="171" t="s">
        <v>232</v>
      </c>
      <c r="G235" s="172"/>
      <c r="H235" s="172"/>
      <c r="I235" s="173"/>
      <c r="J235" s="37"/>
      <c r="K235" s="38">
        <f>J235/K3</f>
        <v>0</v>
      </c>
    </row>
    <row r="236" spans="1:11" x14ac:dyDescent="0.25">
      <c r="A236" s="33">
        <v>16011</v>
      </c>
      <c r="B236" s="34" t="s">
        <v>89</v>
      </c>
      <c r="C236" s="35"/>
      <c r="D236" s="35"/>
      <c r="E236" s="36"/>
      <c r="F236" s="152"/>
      <c r="G236" s="153"/>
      <c r="H236" s="153"/>
      <c r="I236" s="154"/>
      <c r="J236" s="37" t="s">
        <v>282</v>
      </c>
      <c r="K236" s="38" t="e">
        <f>J236/K3</f>
        <v>#VALUE!</v>
      </c>
    </row>
    <row r="237" spans="1:11" s="47" customFormat="1" ht="21" customHeight="1" x14ac:dyDescent="0.25">
      <c r="A237" s="33">
        <v>16012</v>
      </c>
      <c r="B237" s="180" t="s">
        <v>220</v>
      </c>
      <c r="C237" s="181"/>
      <c r="D237" s="181"/>
      <c r="E237" s="182"/>
      <c r="F237" s="171" t="s">
        <v>223</v>
      </c>
      <c r="G237" s="172"/>
      <c r="H237" s="172"/>
      <c r="I237" s="173"/>
      <c r="J237" s="45"/>
      <c r="K237" s="46">
        <f>J237/K3</f>
        <v>0</v>
      </c>
    </row>
    <row r="238" spans="1:11" x14ac:dyDescent="0.25">
      <c r="A238" s="33">
        <v>16013</v>
      </c>
      <c r="B238" s="34" t="s">
        <v>227</v>
      </c>
      <c r="C238" s="35"/>
      <c r="D238" s="35"/>
      <c r="E238" s="36"/>
      <c r="F238" s="171" t="s">
        <v>228</v>
      </c>
      <c r="G238" s="172"/>
      <c r="H238" s="172"/>
      <c r="I238" s="173"/>
      <c r="J238" s="37"/>
      <c r="K238" s="38">
        <f>J238/K3</f>
        <v>0</v>
      </c>
    </row>
    <row r="239" spans="1:11" ht="36.950000000000003" customHeight="1" x14ac:dyDescent="0.25">
      <c r="A239" s="33">
        <v>16014</v>
      </c>
      <c r="B239" s="34" t="s">
        <v>229</v>
      </c>
      <c r="C239" s="35"/>
      <c r="D239" s="35"/>
      <c r="E239" s="36"/>
      <c r="F239" s="171" t="s">
        <v>230</v>
      </c>
      <c r="G239" s="153"/>
      <c r="H239" s="153"/>
      <c r="I239" s="154"/>
      <c r="J239" s="37"/>
      <c r="K239" s="38">
        <f>J239/K3</f>
        <v>0</v>
      </c>
    </row>
    <row r="240" spans="1:11" x14ac:dyDescent="0.25">
      <c r="A240" s="33">
        <v>16015</v>
      </c>
      <c r="B240" s="34" t="s">
        <v>91</v>
      </c>
      <c r="C240" s="35"/>
      <c r="D240" s="35"/>
      <c r="E240" s="36"/>
      <c r="F240" s="152"/>
      <c r="G240" s="153"/>
      <c r="H240" s="153"/>
      <c r="I240" s="154"/>
      <c r="J240" s="37"/>
      <c r="K240" s="38">
        <f>J240/K3</f>
        <v>0</v>
      </c>
    </row>
    <row r="241" spans="1:11" x14ac:dyDescent="0.25">
      <c r="A241" s="33">
        <v>16016</v>
      </c>
      <c r="B241" s="34" t="s">
        <v>91</v>
      </c>
      <c r="C241" s="35"/>
      <c r="D241" s="35"/>
      <c r="E241" s="36"/>
      <c r="F241" s="152"/>
      <c r="G241" s="153"/>
      <c r="H241" s="153"/>
      <c r="I241" s="154"/>
      <c r="J241" s="37"/>
      <c r="K241" s="38">
        <f>J241/K3</f>
        <v>0</v>
      </c>
    </row>
    <row r="242" spans="1:11" x14ac:dyDescent="0.25">
      <c r="A242" s="39"/>
      <c r="B242" s="167" t="s">
        <v>57</v>
      </c>
      <c r="C242" s="168"/>
      <c r="D242" s="168"/>
      <c r="E242" s="169"/>
      <c r="F242" s="40"/>
      <c r="G242" s="41"/>
      <c r="H242" s="41"/>
      <c r="I242" s="42"/>
      <c r="J242" s="43">
        <f>SUM(J225:J241)</f>
        <v>47400</v>
      </c>
      <c r="K242" s="43">
        <f>J242/K3</f>
        <v>19.890893831305078</v>
      </c>
    </row>
    <row r="245" spans="1:11" s="50" customFormat="1" ht="12.75" x14ac:dyDescent="0.25">
      <c r="I245" s="48" t="s">
        <v>57</v>
      </c>
      <c r="J245" s="49">
        <f>J183+J242+J200+J221+J161+J152+J142+J124+J112+J98+J82+J59+J42+J27+J172+J67</f>
        <v>526383</v>
      </c>
      <c r="K245" s="49">
        <f>J245/K3</f>
        <v>220.89089383130508</v>
      </c>
    </row>
    <row r="246" spans="1:11" s="50" customFormat="1" ht="12.75" x14ac:dyDescent="0.25">
      <c r="I246" s="48" t="s">
        <v>58</v>
      </c>
      <c r="J246" s="51">
        <v>1483</v>
      </c>
      <c r="K246" s="49">
        <f>J246/K3</f>
        <v>0.6223248006714226</v>
      </c>
    </row>
    <row r="247" spans="1:11" s="50" customFormat="1" ht="12.75" x14ac:dyDescent="0.25">
      <c r="I247" s="48" t="s">
        <v>59</v>
      </c>
      <c r="J247" s="51">
        <v>0</v>
      </c>
      <c r="K247" s="49">
        <f>J247/K3</f>
        <v>0</v>
      </c>
    </row>
    <row r="248" spans="1:11" s="50" customFormat="1" ht="12.75" x14ac:dyDescent="0.25">
      <c r="I248" s="48" t="s">
        <v>60</v>
      </c>
      <c r="J248" s="51">
        <v>31672</v>
      </c>
      <c r="K248" s="49">
        <f>J248/K3</f>
        <v>13.290809903483005</v>
      </c>
    </row>
    <row r="249" spans="1:11" s="50" customFormat="1" ht="12.75" customHeight="1" x14ac:dyDescent="0.25">
      <c r="I249" s="52" t="s">
        <v>61</v>
      </c>
      <c r="J249" s="53">
        <f>SUM(J245:J248)</f>
        <v>559538</v>
      </c>
      <c r="K249" s="53">
        <f>J249/K3</f>
        <v>234.80402853545951</v>
      </c>
    </row>
  </sheetData>
  <mergeCells count="230">
    <mergeCell ref="B169:E169"/>
    <mergeCell ref="F169:I169"/>
    <mergeCell ref="F170:I170"/>
    <mergeCell ref="A163:K163"/>
    <mergeCell ref="F165:I165"/>
    <mergeCell ref="F179:I179"/>
    <mergeCell ref="A154:K154"/>
    <mergeCell ref="F156:I156"/>
    <mergeCell ref="F166:I166"/>
    <mergeCell ref="F167:I167"/>
    <mergeCell ref="F168:I168"/>
    <mergeCell ref="B165:E165"/>
    <mergeCell ref="B166:E166"/>
    <mergeCell ref="B167:E167"/>
    <mergeCell ref="B168:E168"/>
    <mergeCell ref="B235:E235"/>
    <mergeCell ref="F235:I235"/>
    <mergeCell ref="F197:I197"/>
    <mergeCell ref="F194:I194"/>
    <mergeCell ref="F208:I208"/>
    <mergeCell ref="F210:I210"/>
    <mergeCell ref="B171:E171"/>
    <mergeCell ref="F171:I171"/>
    <mergeCell ref="B172:E172"/>
    <mergeCell ref="F212:I212"/>
    <mergeCell ref="F225:I225"/>
    <mergeCell ref="F226:I226"/>
    <mergeCell ref="F227:I227"/>
    <mergeCell ref="F228:I228"/>
    <mergeCell ref="F182:I182"/>
    <mergeCell ref="F189:I189"/>
    <mergeCell ref="F190:I190"/>
    <mergeCell ref="F233:I233"/>
    <mergeCell ref="F187:I187"/>
    <mergeCell ref="F188:I188"/>
    <mergeCell ref="F214:I214"/>
    <mergeCell ref="F196:I196"/>
    <mergeCell ref="F230:I230"/>
    <mergeCell ref="F231:I231"/>
    <mergeCell ref="A1:K1"/>
    <mergeCell ref="A5:K5"/>
    <mergeCell ref="A29:K29"/>
    <mergeCell ref="A44:K44"/>
    <mergeCell ref="A114:K114"/>
    <mergeCell ref="B112:E112"/>
    <mergeCell ref="D3:I3"/>
    <mergeCell ref="B27:E27"/>
    <mergeCell ref="B42:E42"/>
    <mergeCell ref="B59:E59"/>
    <mergeCell ref="A69:K69"/>
    <mergeCell ref="B82:E82"/>
    <mergeCell ref="A84:K84"/>
    <mergeCell ref="B98:E98"/>
    <mergeCell ref="A100:K100"/>
    <mergeCell ref="F16:I16"/>
    <mergeCell ref="F17:I17"/>
    <mergeCell ref="F104:I104"/>
    <mergeCell ref="F105:I105"/>
    <mergeCell ref="F92:I92"/>
    <mergeCell ref="F93:I93"/>
    <mergeCell ref="B86:E86"/>
    <mergeCell ref="F38:I38"/>
    <mergeCell ref="F25:I25"/>
    <mergeCell ref="B242:E242"/>
    <mergeCell ref="A174:K174"/>
    <mergeCell ref="B218:E218"/>
    <mergeCell ref="B190:E190"/>
    <mergeCell ref="B233:E233"/>
    <mergeCell ref="B237:E237"/>
    <mergeCell ref="F77:I77"/>
    <mergeCell ref="B183:E183"/>
    <mergeCell ref="B161:E161"/>
    <mergeCell ref="A202:K202"/>
    <mergeCell ref="B221:E221"/>
    <mergeCell ref="A185:K185"/>
    <mergeCell ref="B200:E200"/>
    <mergeCell ref="F204:I204"/>
    <mergeCell ref="F211:I211"/>
    <mergeCell ref="F213:I213"/>
    <mergeCell ref="F215:I215"/>
    <mergeCell ref="F216:I216"/>
    <mergeCell ref="F217:I217"/>
    <mergeCell ref="F192:I192"/>
    <mergeCell ref="F218:I218"/>
    <mergeCell ref="F219:I219"/>
    <mergeCell ref="F220:I220"/>
    <mergeCell ref="F241:I241"/>
    <mergeCell ref="F26:I26"/>
    <mergeCell ref="F31:I31"/>
    <mergeCell ref="F32:I32"/>
    <mergeCell ref="F33:I33"/>
    <mergeCell ref="F89:I89"/>
    <mergeCell ref="F135:I135"/>
    <mergeCell ref="F80:I80"/>
    <mergeCell ref="F81:I81"/>
    <mergeCell ref="F181:I181"/>
    <mergeCell ref="F176:I176"/>
    <mergeCell ref="F150:I150"/>
    <mergeCell ref="F232:I232"/>
    <mergeCell ref="F63:I63"/>
    <mergeCell ref="F64:I64"/>
    <mergeCell ref="F109:I109"/>
    <mergeCell ref="F18:I18"/>
    <mergeCell ref="F19:I19"/>
    <mergeCell ref="F20:I20"/>
    <mergeCell ref="F21:I21"/>
    <mergeCell ref="F22:I22"/>
    <mergeCell ref="F23:I23"/>
    <mergeCell ref="F48:I48"/>
    <mergeCell ref="F78:I78"/>
    <mergeCell ref="F79:I79"/>
    <mergeCell ref="F73:I73"/>
    <mergeCell ref="F74:I74"/>
    <mergeCell ref="F75:I75"/>
    <mergeCell ref="F76:I76"/>
    <mergeCell ref="F65:I65"/>
    <mergeCell ref="F66:I66"/>
    <mergeCell ref="A61:K61"/>
    <mergeCell ref="B67:E67"/>
    <mergeCell ref="F40:I40"/>
    <mergeCell ref="F41:I41"/>
    <mergeCell ref="F46:I46"/>
    <mergeCell ref="F240:I240"/>
    <mergeCell ref="F180:I180"/>
    <mergeCell ref="F110:I110"/>
    <mergeCell ref="F121:I121"/>
    <mergeCell ref="F151:I151"/>
    <mergeCell ref="F123:I123"/>
    <mergeCell ref="F128:I128"/>
    <mergeCell ref="F129:I129"/>
    <mergeCell ref="A144:K144"/>
    <mergeCell ref="F130:I130"/>
    <mergeCell ref="F139:I139"/>
    <mergeCell ref="F140:I140"/>
    <mergeCell ref="F141:I141"/>
    <mergeCell ref="F111:I111"/>
    <mergeCell ref="F116:I116"/>
    <mergeCell ref="F117:I117"/>
    <mergeCell ref="F137:I137"/>
    <mergeCell ref="F146:I146"/>
    <mergeCell ref="F122:I122"/>
    <mergeCell ref="F119:I119"/>
    <mergeCell ref="F238:I238"/>
    <mergeCell ref="F239:I239"/>
    <mergeCell ref="F195:I195"/>
    <mergeCell ref="F138:I138"/>
    <mergeCell ref="F236:I236"/>
    <mergeCell ref="F237:I237"/>
    <mergeCell ref="A223:K223"/>
    <mergeCell ref="F229:I229"/>
    <mergeCell ref="B234:E234"/>
    <mergeCell ref="F234:I234"/>
    <mergeCell ref="F9:I9"/>
    <mergeCell ref="F8:I8"/>
    <mergeCell ref="F7:I7"/>
    <mergeCell ref="F88:I88"/>
    <mergeCell ref="F14:I14"/>
    <mergeCell ref="F13:I13"/>
    <mergeCell ref="F12:I12"/>
    <mergeCell ref="F11:I11"/>
    <mergeCell ref="F86:I86"/>
    <mergeCell ref="F87:I87"/>
    <mergeCell ref="F56:I56"/>
    <mergeCell ref="F57:I57"/>
    <mergeCell ref="F58:I58"/>
    <mergeCell ref="F71:I71"/>
    <mergeCell ref="F72:I72"/>
    <mergeCell ref="F51:I51"/>
    <mergeCell ref="F52:I52"/>
    <mergeCell ref="B180:E180"/>
    <mergeCell ref="B213:E213"/>
    <mergeCell ref="B142:E142"/>
    <mergeCell ref="B152:E152"/>
    <mergeCell ref="B92:E92"/>
    <mergeCell ref="B93:E93"/>
    <mergeCell ref="B94:E94"/>
    <mergeCell ref="B95:E95"/>
    <mergeCell ref="F120:I120"/>
    <mergeCell ref="F131:I131"/>
    <mergeCell ref="F132:I132"/>
    <mergeCell ref="B148:E148"/>
    <mergeCell ref="B96:E96"/>
    <mergeCell ref="B97:E97"/>
    <mergeCell ref="B131:E131"/>
    <mergeCell ref="F118:I118"/>
    <mergeCell ref="F136:I136"/>
    <mergeCell ref="F193:I193"/>
    <mergeCell ref="F94:I94"/>
    <mergeCell ref="F95:I95"/>
    <mergeCell ref="F191:I191"/>
    <mergeCell ref="B181:E181"/>
    <mergeCell ref="F177:I177"/>
    <mergeCell ref="F178:I178"/>
    <mergeCell ref="F147:I147"/>
    <mergeCell ref="B90:E90"/>
    <mergeCell ref="B150:E150"/>
    <mergeCell ref="B87:E87"/>
    <mergeCell ref="B88:E88"/>
    <mergeCell ref="B89:E89"/>
    <mergeCell ref="A126:K126"/>
    <mergeCell ref="B124:E124"/>
    <mergeCell ref="F106:I106"/>
    <mergeCell ref="F107:I107"/>
    <mergeCell ref="F108:I108"/>
    <mergeCell ref="F148:I148"/>
    <mergeCell ref="F149:I149"/>
    <mergeCell ref="F10:I10"/>
    <mergeCell ref="F157:I157"/>
    <mergeCell ref="F158:I158"/>
    <mergeCell ref="F133:I133"/>
    <mergeCell ref="F134:I134"/>
    <mergeCell ref="F90:I90"/>
    <mergeCell ref="F91:I91"/>
    <mergeCell ref="F96:I96"/>
    <mergeCell ref="F102:I102"/>
    <mergeCell ref="F103:I103"/>
    <mergeCell ref="F97:I97"/>
    <mergeCell ref="F49:I49"/>
    <mergeCell ref="F50:I50"/>
    <mergeCell ref="F39:I39"/>
    <mergeCell ref="F54:I54"/>
    <mergeCell ref="F55:I55"/>
    <mergeCell ref="F47:I47"/>
    <mergeCell ref="F24:I24"/>
    <mergeCell ref="F34:I34"/>
    <mergeCell ref="F35:I35"/>
    <mergeCell ref="F36:I36"/>
    <mergeCell ref="F37:I37"/>
    <mergeCell ref="F15:I15"/>
    <mergeCell ref="F53:I53"/>
  </mergeCells>
  <pageMargins left="0.24687499999999998" right="0.24687499999999998" top="0.74062499999999998" bottom="0.74062499999999998" header="0.29624999999999996" footer="0.29624999999999996"/>
  <pageSetup scale="98" orientation="portrait" r:id="rId1"/>
  <headerFooter alignWithMargins="0">
    <oddHeader>&amp;C
CONSTRUCTION BID - CONFIDENTIAL&amp;R&amp;P/&amp;N</oddHeader>
    <oddFooter>&amp;C
CONSTRUCTION BID - CONFIDENTIAL&amp;R&amp;P/&amp;N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1"/>
  <sheetViews>
    <sheetView view="pageLayout" topLeftCell="A42" zoomScaleNormal="100" workbookViewId="0">
      <selection activeCell="B53" sqref="B53:I53"/>
    </sheetView>
  </sheetViews>
  <sheetFormatPr defaultColWidth="8.85546875" defaultRowHeight="15" customHeight="1" x14ac:dyDescent="0.25"/>
  <cols>
    <col min="9" max="9" width="6.42578125" customWidth="1"/>
    <col min="10" max="10" width="9.42578125" bestFit="1" customWidth="1"/>
  </cols>
  <sheetData>
    <row r="1" spans="1:12" s="1" customFormat="1" ht="12" x14ac:dyDescent="0.2">
      <c r="B1" s="2"/>
      <c r="C1" s="2"/>
      <c r="D1" s="199"/>
      <c r="E1" s="199"/>
      <c r="F1" s="199"/>
      <c r="G1" s="199"/>
      <c r="H1" s="199"/>
      <c r="I1" s="199"/>
      <c r="J1" s="3"/>
      <c r="K1" s="8"/>
    </row>
    <row r="2" spans="1:12" s="1" customFormat="1" ht="23.25" x14ac:dyDescent="0.35">
      <c r="A2" s="203" t="s">
        <v>72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2" s="1" customFormat="1" ht="12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s="1" customFormat="1" ht="12" x14ac:dyDescent="0.2">
      <c r="A4" s="16"/>
      <c r="B4" s="9" t="s">
        <v>14</v>
      </c>
      <c r="C4" s="9"/>
      <c r="D4" s="200" t="str">
        <f>Summary!H4</f>
        <v>Honey Baked Ham</v>
      </c>
      <c r="E4" s="201"/>
      <c r="F4" s="201"/>
      <c r="G4" s="201"/>
      <c r="H4" s="201"/>
      <c r="I4" s="202"/>
      <c r="J4" s="10" t="s">
        <v>15</v>
      </c>
      <c r="K4" s="18">
        <f>Summary!K25</f>
        <v>2383</v>
      </c>
      <c r="L4" s="8"/>
    </row>
    <row r="5" spans="1:12" s="1" customFormat="1" ht="12" x14ac:dyDescent="0.2"/>
    <row r="6" spans="1:12" s="1" customFormat="1" ht="15.75" x14ac:dyDescent="0.25">
      <c r="A6" s="17" t="s">
        <v>46</v>
      </c>
    </row>
    <row r="7" spans="1:12" s="1" customFormat="1" ht="12" x14ac:dyDescent="0.2"/>
    <row r="8" spans="1:12" s="1" customFormat="1" ht="12" x14ac:dyDescent="0.2">
      <c r="A8" s="1">
        <v>1</v>
      </c>
      <c r="B8" s="193" t="s">
        <v>299</v>
      </c>
      <c r="C8" s="194"/>
      <c r="D8" s="194"/>
      <c r="E8" s="194"/>
      <c r="F8" s="194"/>
      <c r="G8" s="194"/>
      <c r="H8" s="194"/>
      <c r="I8" s="194"/>
      <c r="J8" s="194"/>
      <c r="K8" s="195"/>
    </row>
    <row r="9" spans="1:12" s="1" customFormat="1" ht="12" x14ac:dyDescent="0.2">
      <c r="A9" s="1">
        <v>2</v>
      </c>
      <c r="B9" s="81"/>
      <c r="C9" s="80"/>
      <c r="D9" s="80"/>
      <c r="E9" s="80"/>
      <c r="F9" s="80"/>
      <c r="G9" s="80"/>
      <c r="H9" s="80"/>
      <c r="I9" s="80"/>
      <c r="J9" s="80"/>
      <c r="K9" s="79"/>
    </row>
    <row r="10" spans="1:12" s="1" customFormat="1" ht="12" x14ac:dyDescent="0.2">
      <c r="A10" s="1">
        <v>3</v>
      </c>
      <c r="B10" s="81"/>
      <c r="C10" s="80"/>
      <c r="D10" s="80"/>
      <c r="E10" s="80"/>
      <c r="F10" s="80"/>
      <c r="G10" s="80"/>
      <c r="H10" s="80"/>
      <c r="I10" s="80"/>
      <c r="J10" s="80"/>
      <c r="K10" s="79"/>
    </row>
    <row r="11" spans="1:12" s="1" customFormat="1" ht="12" x14ac:dyDescent="0.2">
      <c r="A11" s="1">
        <v>4</v>
      </c>
      <c r="B11" s="81"/>
      <c r="C11" s="80"/>
      <c r="D11" s="80"/>
      <c r="E11" s="80"/>
      <c r="F11" s="80"/>
      <c r="G11" s="80"/>
      <c r="H11" s="80"/>
      <c r="I11" s="80"/>
      <c r="J11" s="80"/>
      <c r="K11" s="79"/>
    </row>
    <row r="12" spans="1:12" s="1" customFormat="1" ht="12" x14ac:dyDescent="0.2">
      <c r="A12" s="1">
        <v>5</v>
      </c>
      <c r="B12" s="81"/>
      <c r="C12" s="80"/>
      <c r="D12" s="80"/>
      <c r="E12" s="80"/>
      <c r="F12" s="80"/>
      <c r="G12" s="80"/>
      <c r="H12" s="80"/>
      <c r="I12" s="80"/>
      <c r="J12" s="80"/>
      <c r="K12" s="79"/>
    </row>
    <row r="13" spans="1:12" s="1" customFormat="1" ht="12" x14ac:dyDescent="0.2">
      <c r="A13" s="1">
        <v>6</v>
      </c>
      <c r="B13" s="81"/>
      <c r="C13" s="80"/>
      <c r="D13" s="80"/>
      <c r="E13" s="80"/>
      <c r="F13" s="80"/>
      <c r="G13" s="80"/>
      <c r="H13" s="80"/>
      <c r="I13" s="80"/>
      <c r="J13" s="80"/>
      <c r="K13" s="79"/>
    </row>
    <row r="14" spans="1:12" s="1" customFormat="1" ht="12" x14ac:dyDescent="0.2">
      <c r="A14" s="1">
        <v>7</v>
      </c>
      <c r="B14" s="81"/>
      <c r="C14" s="80"/>
      <c r="D14" s="80"/>
      <c r="E14" s="80"/>
      <c r="F14" s="80"/>
      <c r="G14" s="80"/>
      <c r="H14" s="80"/>
      <c r="I14" s="80"/>
      <c r="J14" s="80"/>
      <c r="K14" s="79"/>
    </row>
    <row r="15" spans="1:12" s="1" customFormat="1" ht="12" x14ac:dyDescent="0.2">
      <c r="A15" s="1">
        <v>8</v>
      </c>
      <c r="B15" s="81"/>
      <c r="C15" s="80"/>
      <c r="D15" s="80"/>
      <c r="E15" s="80"/>
      <c r="F15" s="80"/>
      <c r="G15" s="80"/>
      <c r="H15" s="80"/>
      <c r="I15" s="80"/>
      <c r="J15" s="80"/>
      <c r="K15" s="79"/>
    </row>
    <row r="16" spans="1:12" s="1" customFormat="1" ht="12" x14ac:dyDescent="0.2">
      <c r="A16" s="1">
        <v>9</v>
      </c>
      <c r="B16" s="193"/>
      <c r="C16" s="194"/>
      <c r="D16" s="194"/>
      <c r="E16" s="194"/>
      <c r="F16" s="194"/>
      <c r="G16" s="194"/>
      <c r="H16" s="194"/>
      <c r="I16" s="194"/>
      <c r="J16" s="194"/>
      <c r="K16" s="195"/>
    </row>
    <row r="17" spans="1:11" s="1" customFormat="1" ht="12" x14ac:dyDescent="0.2">
      <c r="A17" s="1">
        <v>10</v>
      </c>
      <c r="B17" s="193" t="s">
        <v>132</v>
      </c>
      <c r="C17" s="194"/>
      <c r="D17" s="194"/>
      <c r="E17" s="194"/>
      <c r="F17" s="194"/>
      <c r="G17" s="194"/>
      <c r="H17" s="194"/>
      <c r="I17" s="194"/>
      <c r="J17" s="194"/>
      <c r="K17" s="195"/>
    </row>
    <row r="18" spans="1:11" s="1" customFormat="1" ht="12" x14ac:dyDescent="0.2">
      <c r="A18" s="1">
        <v>11</v>
      </c>
      <c r="B18" s="193" t="s">
        <v>132</v>
      </c>
      <c r="C18" s="194"/>
      <c r="D18" s="194"/>
      <c r="E18" s="194"/>
      <c r="F18" s="194"/>
      <c r="G18" s="194"/>
      <c r="H18" s="194"/>
      <c r="I18" s="194"/>
      <c r="J18" s="194"/>
      <c r="K18" s="195"/>
    </row>
    <row r="19" spans="1:11" s="1" customFormat="1" ht="12" x14ac:dyDescent="0.2">
      <c r="A19" s="1">
        <v>12</v>
      </c>
      <c r="B19" s="193" t="s">
        <v>132</v>
      </c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11" s="1" customFormat="1" ht="12" x14ac:dyDescent="0.2">
      <c r="A20" s="1">
        <v>13</v>
      </c>
      <c r="B20" s="193" t="s">
        <v>132</v>
      </c>
      <c r="C20" s="194"/>
      <c r="D20" s="194"/>
      <c r="E20" s="194"/>
      <c r="F20" s="194"/>
      <c r="G20" s="194"/>
      <c r="H20" s="194"/>
      <c r="I20" s="194"/>
      <c r="J20" s="194"/>
      <c r="K20" s="195"/>
    </row>
    <row r="21" spans="1:11" s="1" customFormat="1" ht="12" x14ac:dyDescent="0.2">
      <c r="A21" s="1">
        <v>14</v>
      </c>
      <c r="B21" s="193"/>
      <c r="C21" s="194"/>
      <c r="D21" s="194"/>
      <c r="E21" s="194"/>
      <c r="F21" s="194"/>
      <c r="G21" s="194"/>
      <c r="H21" s="194"/>
      <c r="I21" s="194"/>
      <c r="J21" s="194"/>
      <c r="K21" s="195"/>
    </row>
    <row r="22" spans="1:11" s="1" customFormat="1" ht="12" x14ac:dyDescent="0.2">
      <c r="A22" s="1">
        <v>15</v>
      </c>
      <c r="B22" s="193"/>
      <c r="C22" s="194"/>
      <c r="D22" s="194"/>
      <c r="E22" s="194"/>
      <c r="F22" s="194"/>
      <c r="G22" s="194"/>
      <c r="H22" s="194"/>
      <c r="I22" s="194"/>
      <c r="J22" s="194"/>
      <c r="K22" s="195"/>
    </row>
    <row r="23" spans="1:11" s="1" customFormat="1" ht="12" x14ac:dyDescent="0.2">
      <c r="A23" s="1">
        <v>16</v>
      </c>
      <c r="B23" s="193"/>
      <c r="C23" s="194"/>
      <c r="D23" s="194"/>
      <c r="E23" s="194"/>
      <c r="F23" s="194"/>
      <c r="G23" s="194"/>
      <c r="H23" s="194"/>
      <c r="I23" s="194"/>
      <c r="J23" s="194"/>
      <c r="K23" s="195"/>
    </row>
    <row r="24" spans="1:11" s="1" customFormat="1" ht="12" x14ac:dyDescent="0.2">
      <c r="A24" s="1">
        <v>17</v>
      </c>
      <c r="B24" s="193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s="1" customFormat="1" ht="12" x14ac:dyDescent="0.2">
      <c r="A25" s="1">
        <v>18</v>
      </c>
      <c r="B25" s="193"/>
      <c r="C25" s="194"/>
      <c r="D25" s="194"/>
      <c r="E25" s="194"/>
      <c r="F25" s="194"/>
      <c r="G25" s="194"/>
      <c r="H25" s="194"/>
      <c r="I25" s="194"/>
      <c r="J25" s="194"/>
      <c r="K25" s="195"/>
    </row>
    <row r="26" spans="1:11" s="1" customFormat="1" ht="12" x14ac:dyDescent="0.2">
      <c r="A26" s="1">
        <v>19</v>
      </c>
      <c r="B26" s="193"/>
      <c r="C26" s="194"/>
      <c r="D26" s="194"/>
      <c r="E26" s="194"/>
      <c r="F26" s="194"/>
      <c r="G26" s="194"/>
      <c r="H26" s="194"/>
      <c r="I26" s="194"/>
      <c r="J26" s="194"/>
      <c r="K26" s="195"/>
    </row>
    <row r="27" spans="1:11" s="1" customFormat="1" ht="12" x14ac:dyDescent="0.2">
      <c r="A27" s="1">
        <v>20</v>
      </c>
      <c r="B27" s="81"/>
      <c r="C27" s="80"/>
      <c r="D27" s="80"/>
      <c r="E27" s="80"/>
      <c r="F27" s="80"/>
      <c r="G27" s="80"/>
      <c r="H27" s="80"/>
      <c r="I27" s="80"/>
      <c r="J27" s="80"/>
      <c r="K27" s="79"/>
    </row>
    <row r="28" spans="1:11" s="1" customFormat="1" ht="12" x14ac:dyDescent="0.2">
      <c r="A28" s="1">
        <v>21</v>
      </c>
      <c r="B28" s="81"/>
      <c r="C28" s="80"/>
      <c r="D28" s="80"/>
      <c r="E28" s="80"/>
      <c r="F28" s="80"/>
      <c r="G28" s="80"/>
      <c r="H28" s="80"/>
      <c r="I28" s="80"/>
      <c r="J28" s="80"/>
      <c r="K28" s="79"/>
    </row>
    <row r="29" spans="1:11" s="1" customFormat="1" ht="12" x14ac:dyDescent="0.2">
      <c r="A29" s="1">
        <v>22</v>
      </c>
      <c r="B29" s="81"/>
      <c r="C29" s="80"/>
      <c r="D29" s="80"/>
      <c r="E29" s="80"/>
      <c r="F29" s="80"/>
      <c r="G29" s="80"/>
      <c r="H29" s="80"/>
      <c r="I29" s="80"/>
      <c r="J29" s="80"/>
      <c r="K29" s="79"/>
    </row>
    <row r="30" spans="1:11" s="1" customFormat="1" ht="12" x14ac:dyDescent="0.2">
      <c r="A30" s="1">
        <v>23</v>
      </c>
      <c r="B30" s="81"/>
      <c r="C30" s="80"/>
      <c r="D30" s="80"/>
      <c r="E30" s="80"/>
      <c r="F30" s="80"/>
      <c r="G30" s="80"/>
      <c r="H30" s="80"/>
      <c r="I30" s="80"/>
      <c r="J30" s="80"/>
      <c r="K30" s="79"/>
    </row>
    <row r="31" spans="1:11" s="1" customFormat="1" ht="12" x14ac:dyDescent="0.2">
      <c r="A31" s="1">
        <v>24</v>
      </c>
      <c r="B31" s="81"/>
      <c r="C31" s="80"/>
      <c r="D31" s="80"/>
      <c r="E31" s="80"/>
      <c r="F31" s="80"/>
      <c r="G31" s="80"/>
      <c r="H31" s="80"/>
      <c r="I31" s="80"/>
      <c r="J31" s="80"/>
      <c r="K31" s="79"/>
    </row>
    <row r="32" spans="1:11" s="1" customFormat="1" ht="12" x14ac:dyDescent="0.2">
      <c r="A32" s="1">
        <v>25</v>
      </c>
      <c r="B32" s="81"/>
      <c r="C32" s="80"/>
      <c r="D32" s="80"/>
      <c r="E32" s="80"/>
      <c r="F32" s="80"/>
      <c r="G32" s="80"/>
      <c r="H32" s="80"/>
      <c r="I32" s="80"/>
      <c r="J32" s="80"/>
      <c r="K32" s="79"/>
    </row>
    <row r="33" spans="1:11" s="1" customFormat="1" ht="12" x14ac:dyDescent="0.2">
      <c r="A33" s="1">
        <v>26</v>
      </c>
      <c r="B33" s="81"/>
      <c r="C33" s="80"/>
      <c r="D33" s="80"/>
      <c r="E33" s="80"/>
      <c r="F33" s="80"/>
      <c r="G33" s="80"/>
      <c r="H33" s="80"/>
      <c r="I33" s="80"/>
      <c r="J33" s="80"/>
      <c r="K33" s="79"/>
    </row>
    <row r="34" spans="1:11" s="1" customFormat="1" ht="12" x14ac:dyDescent="0.2">
      <c r="A34" s="1">
        <v>27</v>
      </c>
      <c r="B34" s="81"/>
      <c r="C34" s="80"/>
      <c r="D34" s="80"/>
      <c r="E34" s="80"/>
      <c r="F34" s="80"/>
      <c r="G34" s="80"/>
      <c r="H34" s="80"/>
      <c r="I34" s="80"/>
      <c r="J34" s="80"/>
      <c r="K34" s="79"/>
    </row>
    <row r="35" spans="1:11" s="1" customFormat="1" ht="12" x14ac:dyDescent="0.2">
      <c r="A35" s="1">
        <v>29</v>
      </c>
      <c r="B35" s="81"/>
      <c r="C35" s="80"/>
      <c r="D35" s="80"/>
      <c r="E35" s="80"/>
      <c r="F35" s="80"/>
      <c r="G35" s="80"/>
      <c r="H35" s="80"/>
      <c r="I35" s="80"/>
      <c r="J35" s="80"/>
      <c r="K35" s="79"/>
    </row>
    <row r="36" spans="1:11" s="1" customFormat="1" ht="12" x14ac:dyDescent="0.2">
      <c r="A36" s="1">
        <v>30</v>
      </c>
      <c r="B36" s="81"/>
      <c r="C36" s="80"/>
      <c r="D36" s="80"/>
      <c r="E36" s="80"/>
      <c r="F36" s="80"/>
      <c r="G36" s="80"/>
      <c r="H36" s="80"/>
      <c r="I36" s="80"/>
      <c r="J36" s="80"/>
      <c r="K36" s="79"/>
    </row>
    <row r="37" spans="1:11" s="1" customFormat="1" ht="12" x14ac:dyDescent="0.2">
      <c r="A37" s="1">
        <v>31</v>
      </c>
      <c r="B37" s="81"/>
      <c r="C37" s="80"/>
      <c r="D37" s="80"/>
      <c r="E37" s="80"/>
      <c r="F37" s="80"/>
      <c r="G37" s="80"/>
      <c r="H37" s="80"/>
      <c r="I37" s="80"/>
      <c r="J37" s="80"/>
      <c r="K37" s="79"/>
    </row>
    <row r="38" spans="1:11" s="1" customFormat="1" ht="12" x14ac:dyDescent="0.2">
      <c r="A38" s="1">
        <v>32</v>
      </c>
      <c r="B38" s="81"/>
      <c r="C38" s="80"/>
      <c r="D38" s="80"/>
      <c r="E38" s="80"/>
      <c r="F38" s="80"/>
      <c r="G38" s="80"/>
      <c r="H38" s="80"/>
      <c r="I38" s="80"/>
      <c r="J38" s="80"/>
      <c r="K38" s="79"/>
    </row>
    <row r="39" spans="1:11" s="1" customFormat="1" ht="12" x14ac:dyDescent="0.2">
      <c r="A39" s="1">
        <v>33</v>
      </c>
      <c r="B39" s="81"/>
      <c r="C39" s="80"/>
      <c r="D39" s="80"/>
      <c r="E39" s="80"/>
      <c r="F39" s="80"/>
      <c r="G39" s="80"/>
      <c r="H39" s="80"/>
      <c r="I39" s="80"/>
      <c r="J39" s="80"/>
      <c r="K39" s="79"/>
    </row>
    <row r="40" spans="1:11" s="1" customFormat="1" ht="12" x14ac:dyDescent="0.2">
      <c r="A40" s="1">
        <v>34</v>
      </c>
      <c r="B40" s="81"/>
      <c r="C40" s="80"/>
      <c r="D40" s="80"/>
      <c r="E40" s="80"/>
      <c r="F40" s="80"/>
      <c r="G40" s="80"/>
      <c r="H40" s="80"/>
      <c r="I40" s="80"/>
      <c r="J40" s="80"/>
      <c r="K40" s="79"/>
    </row>
    <row r="41" spans="1:11" s="1" customFormat="1" ht="12" x14ac:dyDescent="0.2">
      <c r="A41" s="1">
        <v>35</v>
      </c>
      <c r="B41" s="82" t="s">
        <v>113</v>
      </c>
      <c r="C41" s="80"/>
      <c r="D41" s="80"/>
      <c r="E41" s="80"/>
      <c r="F41" s="80"/>
      <c r="G41" s="80"/>
      <c r="H41" s="80"/>
      <c r="I41" s="80"/>
      <c r="J41" s="80"/>
      <c r="K41" s="79"/>
    </row>
    <row r="42" spans="1:11" s="1" customFormat="1" ht="12" x14ac:dyDescent="0.2">
      <c r="A42" s="1">
        <v>36</v>
      </c>
      <c r="B42" s="81"/>
      <c r="C42" s="80"/>
      <c r="D42" s="80"/>
      <c r="E42" s="80"/>
      <c r="F42" s="80"/>
      <c r="G42" s="80"/>
      <c r="H42" s="80"/>
      <c r="I42" s="80"/>
      <c r="J42" s="80"/>
      <c r="K42" s="79"/>
    </row>
    <row r="43" spans="1:11" s="1" customFormat="1" ht="12" x14ac:dyDescent="0.2">
      <c r="A43" s="1">
        <v>37</v>
      </c>
      <c r="B43" s="81"/>
      <c r="C43" s="80"/>
      <c r="D43" s="80"/>
      <c r="E43" s="80"/>
      <c r="F43" s="80"/>
      <c r="G43" s="80"/>
      <c r="H43" s="80"/>
      <c r="I43" s="80"/>
      <c r="J43" s="80"/>
      <c r="K43" s="79"/>
    </row>
    <row r="44" spans="1:11" s="1" customFormat="1" ht="12" x14ac:dyDescent="0.2">
      <c r="A44" s="1">
        <v>38</v>
      </c>
      <c r="B44" s="81"/>
      <c r="C44" s="80"/>
      <c r="D44" s="80"/>
      <c r="E44" s="80"/>
      <c r="F44" s="80"/>
      <c r="G44" s="80"/>
      <c r="H44" s="80"/>
      <c r="I44" s="80"/>
      <c r="J44" s="80"/>
      <c r="K44" s="79"/>
    </row>
    <row r="45" spans="1:11" s="1" customFormat="1" ht="12" x14ac:dyDescent="0.2">
      <c r="A45" s="1">
        <v>39</v>
      </c>
      <c r="B45" s="81"/>
      <c r="C45" s="80"/>
      <c r="D45" s="80"/>
      <c r="E45" s="80"/>
      <c r="F45" s="80"/>
      <c r="G45" s="80"/>
      <c r="H45" s="80"/>
      <c r="I45" s="80"/>
      <c r="J45" s="80"/>
      <c r="K45" s="79"/>
    </row>
    <row r="46" spans="1:11" s="1" customFormat="1" ht="12" x14ac:dyDescent="0.2">
      <c r="A46" s="1">
        <v>40</v>
      </c>
      <c r="B46" s="81"/>
      <c r="C46" s="80"/>
      <c r="D46" s="80"/>
      <c r="E46" s="80"/>
      <c r="F46" s="80"/>
      <c r="G46" s="80"/>
      <c r="H46" s="80"/>
      <c r="I46" s="80"/>
      <c r="J46" s="80"/>
      <c r="K46" s="79"/>
    </row>
    <row r="47" spans="1:11" s="1" customFormat="1" ht="12" x14ac:dyDescent="0.2">
      <c r="A47" s="1">
        <v>41</v>
      </c>
      <c r="B47" s="193"/>
      <c r="C47" s="194"/>
      <c r="D47" s="194"/>
      <c r="E47" s="194"/>
      <c r="F47" s="194"/>
      <c r="G47" s="194"/>
      <c r="H47" s="194"/>
      <c r="I47" s="194"/>
      <c r="J47" s="194"/>
      <c r="K47" s="195"/>
    </row>
    <row r="48" spans="1:11" s="1" customFormat="1" ht="12" x14ac:dyDescent="0.2"/>
    <row r="49" spans="1:11" s="1" customFormat="1" ht="15.75" x14ac:dyDescent="0.25">
      <c r="A49" s="17" t="s">
        <v>73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 s="1" customFormat="1" ht="12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 s="1" customFormat="1" ht="12" x14ac:dyDescent="0.2">
      <c r="A51" s="16"/>
      <c r="B51" s="12" t="s">
        <v>47</v>
      </c>
      <c r="C51" s="13"/>
      <c r="D51" s="13"/>
      <c r="E51" s="13"/>
      <c r="F51" s="13"/>
      <c r="G51" s="13"/>
      <c r="H51" s="13"/>
      <c r="I51" s="14"/>
      <c r="J51" s="11" t="s">
        <v>12</v>
      </c>
      <c r="K51" s="11" t="s">
        <v>13</v>
      </c>
    </row>
    <row r="52" spans="1:11" s="1" customFormat="1" ht="12" x14ac:dyDescent="0.2">
      <c r="A52" s="1">
        <v>1</v>
      </c>
      <c r="B52" s="196" t="s">
        <v>300</v>
      </c>
      <c r="C52" s="197"/>
      <c r="D52" s="197"/>
      <c r="E52" s="197"/>
      <c r="F52" s="197"/>
      <c r="G52" s="197"/>
      <c r="H52" s="197"/>
      <c r="I52" s="198"/>
      <c r="J52" s="7">
        <v>6000</v>
      </c>
      <c r="K52" s="15">
        <f>J52/K4</f>
        <v>2.5178346621905163</v>
      </c>
    </row>
    <row r="53" spans="1:11" s="1" customFormat="1" ht="12.75" customHeight="1" x14ac:dyDescent="0.2">
      <c r="A53" s="1">
        <v>2</v>
      </c>
      <c r="B53" s="190"/>
      <c r="C53" s="191"/>
      <c r="D53" s="191"/>
      <c r="E53" s="191"/>
      <c r="F53" s="191"/>
      <c r="G53" s="191"/>
      <c r="H53" s="191"/>
      <c r="I53" s="192"/>
      <c r="J53" s="7"/>
      <c r="K53" s="15">
        <f>J53/K4</f>
        <v>0</v>
      </c>
    </row>
    <row r="54" spans="1:11" s="1" customFormat="1" ht="12" x14ac:dyDescent="0.2">
      <c r="A54" s="1">
        <v>3</v>
      </c>
      <c r="B54" s="4"/>
      <c r="C54" s="5"/>
      <c r="D54" s="5"/>
      <c r="E54" s="5"/>
      <c r="F54" s="5"/>
      <c r="G54" s="5"/>
      <c r="H54" s="5"/>
      <c r="I54" s="6"/>
      <c r="J54" s="7"/>
      <c r="K54" s="15">
        <f>J54/K4</f>
        <v>0</v>
      </c>
    </row>
    <row r="55" spans="1:11" s="1" customFormat="1" ht="12" x14ac:dyDescent="0.2">
      <c r="A55" s="1">
        <v>4</v>
      </c>
      <c r="B55" s="4"/>
      <c r="C55" s="5"/>
      <c r="D55" s="5"/>
      <c r="E55" s="5"/>
      <c r="F55" s="5"/>
      <c r="G55" s="5"/>
      <c r="H55" s="5"/>
      <c r="I55" s="6"/>
      <c r="J55" s="7"/>
      <c r="K55" s="15">
        <f>J55/K4</f>
        <v>0</v>
      </c>
    </row>
    <row r="56" spans="1:11" s="1" customFormat="1" ht="12" x14ac:dyDescent="0.2"/>
    <row r="57" spans="1:11" s="1" customFormat="1" ht="12" x14ac:dyDescent="0.2"/>
    <row r="58" spans="1:11" s="1" customFormat="1" ht="12" x14ac:dyDescent="0.2"/>
    <row r="59" spans="1:11" s="1" customFormat="1" ht="12" x14ac:dyDescent="0.2"/>
    <row r="60" spans="1:11" s="1" customFormat="1" ht="12" x14ac:dyDescent="0.2"/>
    <row r="61" spans="1:11" s="1" customFormat="1" ht="12" x14ac:dyDescent="0.2"/>
    <row r="62" spans="1:11" s="1" customFormat="1" ht="12" x14ac:dyDescent="0.2"/>
    <row r="63" spans="1:11" s="1" customFormat="1" ht="12" x14ac:dyDescent="0.2"/>
    <row r="64" spans="1:11" s="1" customFormat="1" ht="12" x14ac:dyDescent="0.2"/>
    <row r="65" s="1" customFormat="1" ht="12" x14ac:dyDescent="0.2"/>
    <row r="66" s="1" customFormat="1" ht="12" x14ac:dyDescent="0.2"/>
    <row r="67" s="1" customFormat="1" ht="12" x14ac:dyDescent="0.2"/>
    <row r="68" s="1" customFormat="1" ht="12" x14ac:dyDescent="0.2"/>
    <row r="69" s="1" customFormat="1" ht="12" x14ac:dyDescent="0.2"/>
    <row r="70" s="1" customFormat="1" ht="12" x14ac:dyDescent="0.2"/>
    <row r="71" s="1" customFormat="1" ht="12" x14ac:dyDescent="0.2"/>
  </sheetData>
  <mergeCells count="18">
    <mergeCell ref="D1:I1"/>
    <mergeCell ref="D4:I4"/>
    <mergeCell ref="A2:K2"/>
    <mergeCell ref="B53:I53"/>
    <mergeCell ref="B8:K8"/>
    <mergeCell ref="B17:K17"/>
    <mergeCell ref="B18:K18"/>
    <mergeCell ref="B19:K19"/>
    <mergeCell ref="B16:K16"/>
    <mergeCell ref="B21:K21"/>
    <mergeCell ref="B22:K22"/>
    <mergeCell ref="B23:K23"/>
    <mergeCell ref="B24:K24"/>
    <mergeCell ref="B52:I52"/>
    <mergeCell ref="B20:K20"/>
    <mergeCell ref="B25:K25"/>
    <mergeCell ref="B26:K26"/>
    <mergeCell ref="B47:K47"/>
  </mergeCells>
  <phoneticPr fontId="19" type="noConversion"/>
  <pageMargins left="0.24687499999999998" right="0.24687499999999998" top="0.74062499999999998" bottom="0.74062499999999998" header="0.29624999999999996" footer="0.29624999999999996"/>
  <pageSetup orientation="portrait" r:id="rId1"/>
  <headerFooter alignWithMargins="0">
    <oddHeader>&amp;CCONSTRUCTION BID - CONFIDENTIAL&amp;R&amp;P/&amp;N</oddHeader>
    <oddFooter>&amp;CCONSTRUCTION BID - CONFIDENTIAL&amp;R&amp;P/&amp;N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03F9B2948C34685288E59F2051585" ma:contentTypeVersion="15" ma:contentTypeDescription="Create a new document." ma:contentTypeScope="" ma:versionID="582f92e6affbc81de28d9bd0d8ad90b0">
  <xsd:schema xmlns:xsd="http://www.w3.org/2001/XMLSchema" xmlns:xs="http://www.w3.org/2001/XMLSchema" xmlns:p="http://schemas.microsoft.com/office/2006/metadata/properties" xmlns:ns2="384c1c33-41ad-4921-8603-c69065f78a1c" xmlns:ns3="0cbcb525-4979-4454-8c94-0d3334edc84c" targetNamespace="http://schemas.microsoft.com/office/2006/metadata/properties" ma:root="true" ma:fieldsID="37178633dcf937804e9bd50cadbb0d92" ns2:_="" ns3:_="">
    <xsd:import namespace="384c1c33-41ad-4921-8603-c69065f78a1c"/>
    <xsd:import namespace="0cbcb525-4979-4454-8c94-0d3334edc8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c1c33-41ad-4921-8603-c69065f78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e654773-d557-403f-841a-cecbe3fdf5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cb525-4979-4454-8c94-0d3334edc84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2ce4995-2c9f-45b4-a3c1-9573b10a5546}" ma:internalName="TaxCatchAll" ma:showField="CatchAllData" ma:web="0cbcb525-4979-4454-8c94-0d3334edc8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cbcb525-4979-4454-8c94-0d3334edc84c" xsi:nil="true"/>
    <lcf76f155ced4ddcb4097134ff3c332f xmlns="384c1c33-41ad-4921-8603-c69065f78a1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0A699-BEAA-4728-AF6E-BEB3AAF07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4c1c33-41ad-4921-8603-c69065f78a1c"/>
    <ds:schemaRef ds:uri="0cbcb525-4979-4454-8c94-0d3334edc8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9F0242-DC73-4C7A-AB56-3B7A9F19726E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38df26da-7a4c-4e8e-ac5a-a65ed182e1d3"/>
    <ds:schemaRef ds:uri="6ddae9e5-869b-4b52-93af-7dafea0e64bb"/>
    <ds:schemaRef ds:uri="http://schemas.microsoft.com/office/2006/metadata/properties"/>
    <ds:schemaRef ds:uri="0cbcb525-4979-4454-8c94-0d3334edc84c"/>
    <ds:schemaRef ds:uri="384c1c33-41ad-4921-8603-c69065f78a1c"/>
  </ds:schemaRefs>
</ds:datastoreItem>
</file>

<file path=customXml/itemProps3.xml><?xml version="1.0" encoding="utf-8"?>
<ds:datastoreItem xmlns:ds="http://schemas.openxmlformats.org/officeDocument/2006/customXml" ds:itemID="{21BFD2A9-A4AB-4239-9BA9-069A35C8C8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Bid Form</vt:lpstr>
      <vt:lpstr>Exclusions - Alternates</vt:lpstr>
    </vt:vector>
  </TitlesOfParts>
  <Company>Steen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Watson</dc:creator>
  <cp:lastModifiedBy>Steven Sluter</cp:lastModifiedBy>
  <cp:revision>1</cp:revision>
  <cp:lastPrinted>2024-02-20T03:31:48Z</cp:lastPrinted>
  <dcterms:created xsi:type="dcterms:W3CDTF">2009-02-04T16:25:35Z</dcterms:created>
  <dcterms:modified xsi:type="dcterms:W3CDTF">2024-07-24T19:14:58Z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0x0101007E3EAFAB50FB0D4DB9621F46C885C8A4</vt:lpwstr>
  </property>
</Properties>
</file>